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codeName="ThisWorkbook" defaultThemeVersion="124226"/>
  <mc:AlternateContent xmlns:mc="http://schemas.openxmlformats.org/markup-compatibility/2006">
    <mc:Choice Requires="x15">
      <x15ac:absPath xmlns:x15ac="http://schemas.microsoft.com/office/spreadsheetml/2010/11/ac" url="https://belgischlimburg-my.sharepoint.com/personal/annick_boelen_limburg_be/Documents/Desktop/September 2023_documenten/site/"/>
    </mc:Choice>
  </mc:AlternateContent>
  <xr:revisionPtr revIDLastSave="0" documentId="14_{BC7E1001-D27B-4486-B2C6-CE9FE236F0AA}" xr6:coauthVersionLast="47" xr6:coauthVersionMax="47" xr10:uidLastSave="{00000000-0000-0000-0000-000000000000}"/>
  <bookViews>
    <workbookView xWindow="-110" yWindow="-110" windowWidth="19420" windowHeight="10420" xr2:uid="{00000000-000D-0000-FFFF-FFFF00000000}"/>
  </bookViews>
  <sheets>
    <sheet name="FP 5de jaar" sheetId="42" r:id="rId1"/>
    <sheet name="KZ6.5" sheetId="40" state="hidden" r:id="rId2"/>
    <sheet name="KZ6.6" sheetId="39" state="hidden" r:id="rId3"/>
    <sheet name="FP 6de jaar" sheetId="63" r:id="rId4"/>
    <sheet name="Visie" sheetId="73" r:id="rId5"/>
    <sheet name="5 B&amp;O_Ouderen_Volwassenen P1" sheetId="58" r:id="rId6"/>
    <sheet name="5 B&amp;O_Ouderen_Volwassenen P2" sheetId="70" r:id="rId7"/>
    <sheet name="6 B&amp;O_Ouderen_Volwassenen P1" sheetId="68" r:id="rId8"/>
    <sheet name="6 B&amp;O_Ouderen_Volwassenen P2" sheetId="69" r:id="rId9"/>
    <sheet name="JRTOT B&amp;O percentages" sheetId="11" r:id="rId10"/>
    <sheet name="JRTOT B&amp;O schaal" sheetId="71" r:id="rId11"/>
  </sheets>
  <definedNames>
    <definedName name="_xlnm.Print_Area" localSheetId="5">'5 B&amp;O_Ouderen_Volwassenen P1'!$A$1:$L$92</definedName>
    <definedName name="_xlnm.Print_Area" localSheetId="6">'5 B&amp;O_Ouderen_Volwassenen P2'!$A$1:$L$92</definedName>
    <definedName name="_xlnm.Print_Area" localSheetId="7">'6 B&amp;O_Ouderen_Volwassenen P1'!$A$1:$L$92</definedName>
    <definedName name="_xlnm.Print_Area" localSheetId="8">'6 B&amp;O_Ouderen_Volwassenen P2'!$A$1:$L$92</definedName>
    <definedName name="_xlnm.Print_Area" localSheetId="0">'FP 5de jaar'!$A$1:$O$32</definedName>
    <definedName name="_xlnm.Print_Area" localSheetId="3">'FP 6de jaar'!$A$1:$O$32</definedName>
    <definedName name="_xlnm.Print_Area" localSheetId="9">'JRTOT B&amp;O percentages'!$A$1:$L$35</definedName>
    <definedName name="_xlnm.Print_Area" localSheetId="1">'KZ6.5'!$A$80:$O$109</definedName>
    <definedName name="_xlnm.Print_Area" localSheetId="2">'KZ6.6'!$A$80:$O$109</definedName>
    <definedName name="_xlnm.Print_Area" localSheetId="4">Visie!$A$1:$B$25</definedName>
    <definedName name="_xlnm.Print_Titles" localSheetId="5">'5 B&amp;O_Ouderen_Volwassenen P1'!$83:$88</definedName>
    <definedName name="_xlnm.Print_Titles" localSheetId="6">'5 B&amp;O_Ouderen_Volwassenen P2'!$83:$88</definedName>
    <definedName name="_xlnm.Print_Titles" localSheetId="7">'6 B&amp;O_Ouderen_Volwassenen P1'!$84:$88</definedName>
    <definedName name="_xlnm.Print_Titles" localSheetId="8">'6 B&amp;O_Ouderen_Volwassenen P2'!$84:$88</definedName>
    <definedName name="OLE_LINK1" localSheetId="4">Visie!$B$5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71" l="1"/>
  <c r="E24" i="71"/>
  <c r="F23" i="71"/>
  <c r="F22" i="71"/>
  <c r="E22" i="71"/>
  <c r="H17" i="71"/>
  <c r="F24" i="71" s="1"/>
  <c r="G17" i="71"/>
  <c r="H16" i="71"/>
  <c r="G16" i="71"/>
  <c r="E23" i="71" s="1"/>
  <c r="H15" i="71"/>
  <c r="G15" i="71"/>
  <c r="H14" i="71"/>
  <c r="F21" i="71" s="1"/>
  <c r="G14" i="71"/>
  <c r="E21" i="71" s="1"/>
  <c r="I12" i="71"/>
  <c r="G12" i="71"/>
  <c r="E12" i="71"/>
  <c r="I11" i="71"/>
  <c r="G11" i="71"/>
  <c r="E11" i="71"/>
  <c r="K88" i="70"/>
  <c r="F88" i="70"/>
  <c r="B86" i="70"/>
  <c r="B85" i="70"/>
  <c r="B84" i="70"/>
  <c r="B83" i="70"/>
  <c r="M79" i="70"/>
  <c r="AC77" i="70"/>
  <c r="AD77" i="70" s="1"/>
  <c r="Y77" i="70"/>
  <c r="Z77" i="70" s="1"/>
  <c r="W77" i="70"/>
  <c r="V77" i="70"/>
  <c r="U77" i="70"/>
  <c r="T77" i="70"/>
  <c r="R77" i="70"/>
  <c r="Q77" i="70"/>
  <c r="P77" i="70"/>
  <c r="O77" i="70"/>
  <c r="AC76" i="70"/>
  <c r="AD76" i="70" s="1"/>
  <c r="Y76" i="70"/>
  <c r="Z76" i="70" s="1"/>
  <c r="W76" i="70"/>
  <c r="V76" i="70"/>
  <c r="U76" i="70"/>
  <c r="T76" i="70"/>
  <c r="R76" i="70"/>
  <c r="Q76" i="70"/>
  <c r="P76" i="70"/>
  <c r="O76" i="70"/>
  <c r="AC75" i="70"/>
  <c r="AD75" i="70" s="1"/>
  <c r="Y75" i="70"/>
  <c r="Z75" i="70" s="1"/>
  <c r="W75" i="70"/>
  <c r="V75" i="70"/>
  <c r="U75" i="70"/>
  <c r="T75" i="70"/>
  <c r="R75" i="70"/>
  <c r="Q75" i="70"/>
  <c r="P75" i="70"/>
  <c r="O75" i="70"/>
  <c r="AC74" i="70"/>
  <c r="AD74" i="70" s="1"/>
  <c r="Y74" i="70"/>
  <c r="Z74" i="70" s="1"/>
  <c r="W74" i="70"/>
  <c r="V74" i="70"/>
  <c r="U74" i="70"/>
  <c r="T74" i="70"/>
  <c r="R74" i="70"/>
  <c r="Q74" i="70"/>
  <c r="P74" i="70"/>
  <c r="O74" i="70"/>
  <c r="AC73" i="70"/>
  <c r="AD73" i="70" s="1"/>
  <c r="Y73" i="70"/>
  <c r="Z73" i="70" s="1"/>
  <c r="W73" i="70"/>
  <c r="V73" i="70"/>
  <c r="U73" i="70"/>
  <c r="T73" i="70"/>
  <c r="R73" i="70"/>
  <c r="Q73" i="70"/>
  <c r="P73" i="70"/>
  <c r="O73" i="70"/>
  <c r="AC72" i="70"/>
  <c r="AD72" i="70" s="1"/>
  <c r="Y72" i="70"/>
  <c r="Z72" i="70" s="1"/>
  <c r="W72" i="70"/>
  <c r="V72" i="70"/>
  <c r="U72" i="70"/>
  <c r="T72" i="70"/>
  <c r="R72" i="70"/>
  <c r="Q72" i="70"/>
  <c r="P72" i="70"/>
  <c r="O72" i="70"/>
  <c r="AC71" i="70"/>
  <c r="AD71" i="70" s="1"/>
  <c r="Y71" i="70"/>
  <c r="Z71" i="70" s="1"/>
  <c r="W71" i="70"/>
  <c r="V71" i="70"/>
  <c r="U71" i="70"/>
  <c r="T71" i="70"/>
  <c r="R71" i="70"/>
  <c r="Q71" i="70"/>
  <c r="P71" i="70"/>
  <c r="O71" i="70"/>
  <c r="AC70" i="70"/>
  <c r="AD70" i="70" s="1"/>
  <c r="Y70" i="70"/>
  <c r="Z70" i="70" s="1"/>
  <c r="W70" i="70"/>
  <c r="V70" i="70"/>
  <c r="U70" i="70"/>
  <c r="T70" i="70"/>
  <c r="R70" i="70"/>
  <c r="Q70" i="70"/>
  <c r="P70" i="70"/>
  <c r="O70" i="70"/>
  <c r="AC69" i="70"/>
  <c r="AD69" i="70" s="1"/>
  <c r="Y69" i="70"/>
  <c r="Z69" i="70" s="1"/>
  <c r="W69" i="70"/>
  <c r="V69" i="70"/>
  <c r="U69" i="70"/>
  <c r="T69" i="70"/>
  <c r="R69" i="70"/>
  <c r="Q69" i="70"/>
  <c r="P69" i="70"/>
  <c r="O69" i="70"/>
  <c r="AC68" i="70"/>
  <c r="AD68" i="70" s="1"/>
  <c r="Y68" i="70"/>
  <c r="Z68" i="70" s="1"/>
  <c r="W68" i="70"/>
  <c r="V68" i="70"/>
  <c r="U68" i="70"/>
  <c r="T68" i="70"/>
  <c r="R68" i="70"/>
  <c r="Q68" i="70"/>
  <c r="P68" i="70"/>
  <c r="O68" i="70"/>
  <c r="AC67" i="70"/>
  <c r="AD67" i="70" s="1"/>
  <c r="Y67" i="70"/>
  <c r="Z67" i="70" s="1"/>
  <c r="W67" i="70"/>
  <c r="V67" i="70"/>
  <c r="U67" i="70"/>
  <c r="T67" i="70"/>
  <c r="R67" i="70"/>
  <c r="Q67" i="70"/>
  <c r="P67" i="70"/>
  <c r="O67" i="70"/>
  <c r="AC66" i="70"/>
  <c r="AD66" i="70" s="1"/>
  <c r="Y66" i="70"/>
  <c r="Z66" i="70" s="1"/>
  <c r="W66" i="70"/>
  <c r="V66" i="70"/>
  <c r="U66" i="70"/>
  <c r="T66" i="70"/>
  <c r="R66" i="70"/>
  <c r="Q66" i="70"/>
  <c r="P66" i="70"/>
  <c r="O66" i="70"/>
  <c r="AC65" i="70"/>
  <c r="AD65" i="70" s="1"/>
  <c r="Y65" i="70"/>
  <c r="Z65" i="70" s="1"/>
  <c r="W65" i="70"/>
  <c r="V65" i="70"/>
  <c r="U65" i="70"/>
  <c r="T65" i="70"/>
  <c r="R65" i="70"/>
  <c r="Q65" i="70"/>
  <c r="P65" i="70"/>
  <c r="O65" i="70"/>
  <c r="AC64" i="70"/>
  <c r="AD64" i="70" s="1"/>
  <c r="Y64" i="70"/>
  <c r="Z64" i="70" s="1"/>
  <c r="W64" i="70"/>
  <c r="V64" i="70"/>
  <c r="U64" i="70"/>
  <c r="T64" i="70"/>
  <c r="R64" i="70"/>
  <c r="Q64" i="70"/>
  <c r="P64" i="70"/>
  <c r="O64" i="70"/>
  <c r="AC63" i="70"/>
  <c r="AD63" i="70" s="1"/>
  <c r="Y63" i="70"/>
  <c r="Z63" i="70" s="1"/>
  <c r="W63" i="70"/>
  <c r="V63" i="70"/>
  <c r="U63" i="70"/>
  <c r="T63" i="70"/>
  <c r="R63" i="70"/>
  <c r="Q63" i="70"/>
  <c r="P63" i="70"/>
  <c r="O63" i="70"/>
  <c r="AC62" i="70"/>
  <c r="Y62" i="70"/>
  <c r="W62" i="70"/>
  <c r="V62" i="70"/>
  <c r="U62" i="70"/>
  <c r="T62" i="70"/>
  <c r="R62" i="70"/>
  <c r="Q62" i="70"/>
  <c r="P62" i="70"/>
  <c r="O62" i="70"/>
  <c r="M59" i="70"/>
  <c r="AC58" i="70"/>
  <c r="AD58" i="70" s="1"/>
  <c r="AC57" i="70"/>
  <c r="AD57" i="70" s="1"/>
  <c r="AD55" i="70"/>
  <c r="AC55" i="70"/>
  <c r="Z55" i="70"/>
  <c r="Y55" i="70"/>
  <c r="W55" i="70"/>
  <c r="V55" i="70"/>
  <c r="U55" i="70"/>
  <c r="T55" i="70"/>
  <c r="R55" i="70"/>
  <c r="Q55" i="70"/>
  <c r="P55" i="70"/>
  <c r="O55" i="70"/>
  <c r="AC54" i="70"/>
  <c r="AD54" i="70" s="1"/>
  <c r="Y54" i="70"/>
  <c r="Z54" i="70" s="1"/>
  <c r="W54" i="70"/>
  <c r="V54" i="70"/>
  <c r="U54" i="70"/>
  <c r="T54" i="70"/>
  <c r="R54" i="70"/>
  <c r="Q54" i="70"/>
  <c r="P54" i="70"/>
  <c r="O54" i="70"/>
  <c r="AC53" i="70"/>
  <c r="AD53" i="70" s="1"/>
  <c r="Z53" i="70"/>
  <c r="Y53" i="70"/>
  <c r="W53" i="70"/>
  <c r="V53" i="70"/>
  <c r="U53" i="70"/>
  <c r="T53" i="70"/>
  <c r="R53" i="70"/>
  <c r="Q53" i="70"/>
  <c r="P53" i="70"/>
  <c r="O53" i="70"/>
  <c r="AC52" i="70"/>
  <c r="AD52" i="70" s="1"/>
  <c r="Y52" i="70"/>
  <c r="Z52" i="70" s="1"/>
  <c r="W52" i="70"/>
  <c r="V52" i="70"/>
  <c r="U52" i="70"/>
  <c r="T52" i="70"/>
  <c r="R52" i="70"/>
  <c r="Q52" i="70"/>
  <c r="P52" i="70"/>
  <c r="O52" i="70"/>
  <c r="AC51" i="70"/>
  <c r="AD51" i="70" s="1"/>
  <c r="Z51" i="70"/>
  <c r="Y51" i="70"/>
  <c r="W51" i="70"/>
  <c r="V51" i="70"/>
  <c r="U51" i="70"/>
  <c r="T51" i="70"/>
  <c r="R51" i="70"/>
  <c r="Q51" i="70"/>
  <c r="P51" i="70"/>
  <c r="O51" i="70"/>
  <c r="AC50" i="70"/>
  <c r="AD50" i="70" s="1"/>
  <c r="Y50" i="70"/>
  <c r="Z50" i="70" s="1"/>
  <c r="W50" i="70"/>
  <c r="V50" i="70"/>
  <c r="U50" i="70"/>
  <c r="T50" i="70"/>
  <c r="R50" i="70"/>
  <c r="Q50" i="70"/>
  <c r="P50" i="70"/>
  <c r="O50" i="70"/>
  <c r="AC49" i="70"/>
  <c r="AD49" i="70" s="1"/>
  <c r="Z49" i="70"/>
  <c r="Y49" i="70"/>
  <c r="W49" i="70"/>
  <c r="V49" i="70"/>
  <c r="U49" i="70"/>
  <c r="T49" i="70"/>
  <c r="R49" i="70"/>
  <c r="Q49" i="70"/>
  <c r="P49" i="70"/>
  <c r="O49" i="70"/>
  <c r="AC48" i="70"/>
  <c r="AD48" i="70" s="1"/>
  <c r="Y48" i="70"/>
  <c r="Z48" i="70" s="1"/>
  <c r="W48" i="70"/>
  <c r="V48" i="70"/>
  <c r="U48" i="70"/>
  <c r="T48" i="70"/>
  <c r="R48" i="70"/>
  <c r="Q48" i="70"/>
  <c r="P48" i="70"/>
  <c r="O48" i="70"/>
  <c r="AC47" i="70"/>
  <c r="AD47" i="70" s="1"/>
  <c r="Z47" i="70"/>
  <c r="Y47" i="70"/>
  <c r="W47" i="70"/>
  <c r="V47" i="70"/>
  <c r="U47" i="70"/>
  <c r="T47" i="70"/>
  <c r="R47" i="70"/>
  <c r="Q47" i="70"/>
  <c r="P47" i="70"/>
  <c r="O47" i="70"/>
  <c r="AC46" i="70"/>
  <c r="Y46" i="70"/>
  <c r="AC45" i="70"/>
  <c r="AD45" i="70" s="1"/>
  <c r="Y45" i="70"/>
  <c r="Z45" i="70" s="1"/>
  <c r="W45" i="70"/>
  <c r="V45" i="70"/>
  <c r="U45" i="70"/>
  <c r="T45" i="70"/>
  <c r="R45" i="70"/>
  <c r="Q45" i="70"/>
  <c r="P45" i="70"/>
  <c r="O45" i="70"/>
  <c r="AC44" i="70"/>
  <c r="AD44" i="70" s="1"/>
  <c r="Y44" i="70"/>
  <c r="Z44" i="70" s="1"/>
  <c r="W44" i="70"/>
  <c r="V44" i="70"/>
  <c r="U44" i="70"/>
  <c r="T44" i="70"/>
  <c r="R44" i="70"/>
  <c r="Q44" i="70"/>
  <c r="P44" i="70"/>
  <c r="O44" i="70"/>
  <c r="AC43" i="70"/>
  <c r="AD43" i="70" s="1"/>
  <c r="Y43" i="70"/>
  <c r="Z43" i="70" s="1"/>
  <c r="W43" i="70"/>
  <c r="V43" i="70"/>
  <c r="U43" i="70"/>
  <c r="T43" i="70"/>
  <c r="R43" i="70"/>
  <c r="Q43" i="70"/>
  <c r="P43" i="70"/>
  <c r="O43" i="70"/>
  <c r="AC42" i="70"/>
  <c r="AD42" i="70" s="1"/>
  <c r="Y42" i="70"/>
  <c r="Z42" i="70" s="1"/>
  <c r="W42" i="70"/>
  <c r="V42" i="70"/>
  <c r="U42" i="70"/>
  <c r="T42" i="70"/>
  <c r="R42" i="70"/>
  <c r="Q42" i="70"/>
  <c r="P42" i="70"/>
  <c r="O42" i="70"/>
  <c r="AC41" i="70"/>
  <c r="AC59" i="70" s="1"/>
  <c r="Y41" i="70"/>
  <c r="Y59" i="70" s="1"/>
  <c r="W41" i="70"/>
  <c r="V41" i="70"/>
  <c r="U41" i="70"/>
  <c r="T41" i="70"/>
  <c r="R41" i="70"/>
  <c r="Q41" i="70"/>
  <c r="P41" i="70"/>
  <c r="O41" i="70"/>
  <c r="AD39" i="70"/>
  <c r="Z39" i="70"/>
  <c r="M38" i="70"/>
  <c r="AC36" i="70"/>
  <c r="AD36" i="70" s="1"/>
  <c r="Y36" i="70"/>
  <c r="Z36" i="70" s="1"/>
  <c r="W36" i="70"/>
  <c r="V36" i="70"/>
  <c r="U36" i="70"/>
  <c r="T36" i="70"/>
  <c r="R36" i="70"/>
  <c r="Q36" i="70"/>
  <c r="P36" i="70"/>
  <c r="O36" i="70"/>
  <c r="AC35" i="70"/>
  <c r="AD35" i="70" s="1"/>
  <c r="Y35" i="70"/>
  <c r="Z35" i="70" s="1"/>
  <c r="W35" i="70"/>
  <c r="V35" i="70"/>
  <c r="U35" i="70"/>
  <c r="T35" i="70"/>
  <c r="R35" i="70"/>
  <c r="Q35" i="70"/>
  <c r="P35" i="70"/>
  <c r="O35" i="70"/>
  <c r="AC34" i="70"/>
  <c r="AD34" i="70" s="1"/>
  <c r="Y34" i="70"/>
  <c r="Z34" i="70" s="1"/>
  <c r="W34" i="70"/>
  <c r="V34" i="70"/>
  <c r="U34" i="70"/>
  <c r="T34" i="70"/>
  <c r="R34" i="70"/>
  <c r="Q34" i="70"/>
  <c r="P34" i="70"/>
  <c r="O34" i="70"/>
  <c r="AC33" i="70"/>
  <c r="AD33" i="70" s="1"/>
  <c r="Y33" i="70"/>
  <c r="Z33" i="70" s="1"/>
  <c r="W33" i="70"/>
  <c r="V33" i="70"/>
  <c r="U33" i="70"/>
  <c r="T33" i="70"/>
  <c r="R33" i="70"/>
  <c r="Q33" i="70"/>
  <c r="P33" i="70"/>
  <c r="O33" i="70"/>
  <c r="AC32" i="70"/>
  <c r="AD32" i="70" s="1"/>
  <c r="Y32" i="70"/>
  <c r="Z32" i="70" s="1"/>
  <c r="W32" i="70"/>
  <c r="V32" i="70"/>
  <c r="U32" i="70"/>
  <c r="T32" i="70"/>
  <c r="R32" i="70"/>
  <c r="Q32" i="70"/>
  <c r="P32" i="70"/>
  <c r="O32" i="70"/>
  <c r="AC31" i="70"/>
  <c r="AD31" i="70" s="1"/>
  <c r="Y31" i="70"/>
  <c r="Z31" i="70" s="1"/>
  <c r="W31" i="70"/>
  <c r="V31" i="70"/>
  <c r="U31" i="70"/>
  <c r="T31" i="70"/>
  <c r="R31" i="70"/>
  <c r="Q31" i="70"/>
  <c r="P31" i="70"/>
  <c r="O31" i="70"/>
  <c r="AC30" i="70"/>
  <c r="AD30" i="70" s="1"/>
  <c r="Y30" i="70"/>
  <c r="Z30" i="70" s="1"/>
  <c r="W30" i="70"/>
  <c r="V30" i="70"/>
  <c r="U30" i="70"/>
  <c r="T30" i="70"/>
  <c r="R30" i="70"/>
  <c r="Q30" i="70"/>
  <c r="P30" i="70"/>
  <c r="O30" i="70"/>
  <c r="AC29" i="70"/>
  <c r="AD29" i="70" s="1"/>
  <c r="Y29" i="70"/>
  <c r="Z29" i="70" s="1"/>
  <c r="W29" i="70"/>
  <c r="V29" i="70"/>
  <c r="U29" i="70"/>
  <c r="T29" i="70"/>
  <c r="R29" i="70"/>
  <c r="Q29" i="70"/>
  <c r="P29" i="70"/>
  <c r="O29" i="70"/>
  <c r="AC28" i="70"/>
  <c r="AD28" i="70" s="1"/>
  <c r="Y28" i="70"/>
  <c r="Z28" i="70" s="1"/>
  <c r="W28" i="70"/>
  <c r="V28" i="70"/>
  <c r="U28" i="70"/>
  <c r="T28" i="70"/>
  <c r="R28" i="70"/>
  <c r="Q28" i="70"/>
  <c r="P28" i="70"/>
  <c r="O28" i="70"/>
  <c r="AC27" i="70"/>
  <c r="AD27" i="70" s="1"/>
  <c r="AD38" i="70" s="1"/>
  <c r="Y27" i="70"/>
  <c r="W27" i="70"/>
  <c r="V27" i="70"/>
  <c r="U27" i="70"/>
  <c r="T27" i="70"/>
  <c r="R27" i="70"/>
  <c r="Q27" i="70"/>
  <c r="P27" i="70"/>
  <c r="O27" i="70"/>
  <c r="AD26" i="70"/>
  <c r="Z26" i="70"/>
  <c r="M25" i="70"/>
  <c r="AC23" i="70"/>
  <c r="AD23" i="70" s="1"/>
  <c r="Z23" i="70"/>
  <c r="Y23" i="70"/>
  <c r="W23" i="70"/>
  <c r="V23" i="70"/>
  <c r="U23" i="70"/>
  <c r="T23" i="70"/>
  <c r="R23" i="70"/>
  <c r="Q23" i="70"/>
  <c r="P23" i="70"/>
  <c r="O23" i="70"/>
  <c r="AC22" i="70"/>
  <c r="AD22" i="70" s="1"/>
  <c r="Y22" i="70"/>
  <c r="Z22" i="70" s="1"/>
  <c r="W22" i="70"/>
  <c r="V22" i="70"/>
  <c r="U22" i="70"/>
  <c r="T22" i="70"/>
  <c r="R22" i="70"/>
  <c r="Q22" i="70"/>
  <c r="P22" i="70"/>
  <c r="O22" i="70"/>
  <c r="AC21" i="70"/>
  <c r="AD21" i="70" s="1"/>
  <c r="Y21" i="70"/>
  <c r="Z21" i="70" s="1"/>
  <c r="W21" i="70"/>
  <c r="V21" i="70"/>
  <c r="U21" i="70"/>
  <c r="T21" i="70"/>
  <c r="R21" i="70"/>
  <c r="Q21" i="70"/>
  <c r="P21" i="70"/>
  <c r="O21" i="70"/>
  <c r="AC20" i="70"/>
  <c r="AD20" i="70" s="1"/>
  <c r="Z20" i="70"/>
  <c r="Y20" i="70"/>
  <c r="W20" i="70"/>
  <c r="V20" i="70"/>
  <c r="U20" i="70"/>
  <c r="T20" i="70"/>
  <c r="R20" i="70"/>
  <c r="Q20" i="70"/>
  <c r="P20" i="70"/>
  <c r="O20" i="70"/>
  <c r="AD19" i="70"/>
  <c r="AC19" i="70"/>
  <c r="Y19" i="70"/>
  <c r="Z19" i="70" s="1"/>
  <c r="W19" i="70"/>
  <c r="V19" i="70"/>
  <c r="U19" i="70"/>
  <c r="T19" i="70"/>
  <c r="R19" i="70"/>
  <c r="Q19" i="70"/>
  <c r="P19" i="70"/>
  <c r="O19" i="70"/>
  <c r="AC18" i="70"/>
  <c r="AD18" i="70" s="1"/>
  <c r="Y18" i="70"/>
  <c r="Z18" i="70" s="1"/>
  <c r="W18" i="70"/>
  <c r="V18" i="70"/>
  <c r="U18" i="70"/>
  <c r="T18" i="70"/>
  <c r="R18" i="70"/>
  <c r="Q18" i="70"/>
  <c r="P18" i="70"/>
  <c r="O18" i="70"/>
  <c r="AC17" i="70"/>
  <c r="AD17" i="70" s="1"/>
  <c r="Y17" i="70"/>
  <c r="Z17" i="70" s="1"/>
  <c r="W17" i="70"/>
  <c r="V17" i="70"/>
  <c r="U17" i="70"/>
  <c r="T17" i="70"/>
  <c r="R17" i="70"/>
  <c r="Q17" i="70"/>
  <c r="P17" i="70"/>
  <c r="O17" i="70"/>
  <c r="AC16" i="70"/>
  <c r="Z16" i="70"/>
  <c r="Y16" i="70"/>
  <c r="Y25" i="70" s="1"/>
  <c r="W16" i="70"/>
  <c r="V16" i="70"/>
  <c r="U16" i="70"/>
  <c r="T16" i="70"/>
  <c r="R16" i="70"/>
  <c r="Q16" i="70"/>
  <c r="P16" i="70"/>
  <c r="O16" i="70"/>
  <c r="K6" i="70" a="1"/>
  <c r="K6" i="70" s="1"/>
  <c r="K4" i="70" a="1"/>
  <c r="K4" i="70" s="1"/>
  <c r="D4" i="70"/>
  <c r="B85" i="58"/>
  <c r="B84" i="58"/>
  <c r="B83" i="58"/>
  <c r="K88" i="69"/>
  <c r="F88" i="69"/>
  <c r="B86" i="69"/>
  <c r="B85" i="69" a="1"/>
  <c r="B85" i="69" s="1"/>
  <c r="B84" i="69" a="1"/>
  <c r="B84" i="69" s="1"/>
  <c r="B83" i="69"/>
  <c r="M79" i="69"/>
  <c r="AC77" i="69"/>
  <c r="AD77" i="69" s="1"/>
  <c r="Y77" i="69"/>
  <c r="Z77" i="69" s="1"/>
  <c r="W77" i="69"/>
  <c r="V77" i="69"/>
  <c r="U77" i="69"/>
  <c r="T77" i="69"/>
  <c r="R77" i="69"/>
  <c r="Q77" i="69"/>
  <c r="P77" i="69"/>
  <c r="O77" i="69"/>
  <c r="AC76" i="69"/>
  <c r="AD76" i="69" s="1"/>
  <c r="Y76" i="69"/>
  <c r="Z76" i="69" s="1"/>
  <c r="W76" i="69"/>
  <c r="V76" i="69"/>
  <c r="U76" i="69"/>
  <c r="T76" i="69"/>
  <c r="R76" i="69"/>
  <c r="Q76" i="69"/>
  <c r="P76" i="69"/>
  <c r="O76" i="69"/>
  <c r="AC75" i="69"/>
  <c r="AD75" i="69" s="1"/>
  <c r="Y75" i="69"/>
  <c r="Z75" i="69" s="1"/>
  <c r="W75" i="69"/>
  <c r="V75" i="69"/>
  <c r="U75" i="69"/>
  <c r="T75" i="69"/>
  <c r="R75" i="69"/>
  <c r="Q75" i="69"/>
  <c r="P75" i="69"/>
  <c r="O75" i="69"/>
  <c r="AC74" i="69"/>
  <c r="AD74" i="69" s="1"/>
  <c r="Y74" i="69"/>
  <c r="Z74" i="69" s="1"/>
  <c r="W74" i="69"/>
  <c r="V74" i="69"/>
  <c r="U74" i="69"/>
  <c r="T74" i="69"/>
  <c r="R74" i="69"/>
  <c r="Q74" i="69"/>
  <c r="P74" i="69"/>
  <c r="O74" i="69"/>
  <c r="AC73" i="69"/>
  <c r="AD73" i="69" s="1"/>
  <c r="Z73" i="69"/>
  <c r="Y73" i="69"/>
  <c r="W73" i="69"/>
  <c r="V73" i="69"/>
  <c r="U73" i="69"/>
  <c r="T73" i="69"/>
  <c r="R73" i="69"/>
  <c r="Q73" i="69"/>
  <c r="P73" i="69"/>
  <c r="O73" i="69"/>
  <c r="AC72" i="69"/>
  <c r="AD72" i="69" s="1"/>
  <c r="Y72" i="69"/>
  <c r="Z72" i="69" s="1"/>
  <c r="W72" i="69"/>
  <c r="V72" i="69"/>
  <c r="U72" i="69"/>
  <c r="T72" i="69"/>
  <c r="R72" i="69"/>
  <c r="Q72" i="69"/>
  <c r="P72" i="69"/>
  <c r="O72" i="69"/>
  <c r="AC71" i="69"/>
  <c r="AD71" i="69" s="1"/>
  <c r="Y71" i="69"/>
  <c r="Z71" i="69" s="1"/>
  <c r="W71" i="69"/>
  <c r="V71" i="69"/>
  <c r="U71" i="69"/>
  <c r="T71" i="69"/>
  <c r="R71" i="69"/>
  <c r="Q71" i="69"/>
  <c r="P71" i="69"/>
  <c r="O71" i="69"/>
  <c r="AC70" i="69"/>
  <c r="AD70" i="69" s="1"/>
  <c r="Y70" i="69"/>
  <c r="Z70" i="69" s="1"/>
  <c r="W70" i="69"/>
  <c r="V70" i="69"/>
  <c r="U70" i="69"/>
  <c r="T70" i="69"/>
  <c r="R70" i="69"/>
  <c r="Q70" i="69"/>
  <c r="P70" i="69"/>
  <c r="O70" i="69"/>
  <c r="AC69" i="69"/>
  <c r="AD69" i="69" s="1"/>
  <c r="Z69" i="69"/>
  <c r="Y69" i="69"/>
  <c r="W69" i="69"/>
  <c r="V69" i="69"/>
  <c r="U69" i="69"/>
  <c r="T69" i="69"/>
  <c r="R69" i="69"/>
  <c r="Q69" i="69"/>
  <c r="P69" i="69"/>
  <c r="O69" i="69"/>
  <c r="AC68" i="69"/>
  <c r="AD68" i="69" s="1"/>
  <c r="Y68" i="69"/>
  <c r="Z68" i="69" s="1"/>
  <c r="W68" i="69"/>
  <c r="V68" i="69"/>
  <c r="U68" i="69"/>
  <c r="T68" i="69"/>
  <c r="R68" i="69"/>
  <c r="Q68" i="69"/>
  <c r="P68" i="69"/>
  <c r="O68" i="69"/>
  <c r="AC67" i="69"/>
  <c r="AD67" i="69" s="1"/>
  <c r="Y67" i="69"/>
  <c r="Z67" i="69" s="1"/>
  <c r="W67" i="69"/>
  <c r="V67" i="69"/>
  <c r="U67" i="69"/>
  <c r="T67" i="69"/>
  <c r="R67" i="69"/>
  <c r="Q67" i="69"/>
  <c r="P67" i="69"/>
  <c r="O67" i="69"/>
  <c r="AC66" i="69"/>
  <c r="AD66" i="69" s="1"/>
  <c r="Y66" i="69"/>
  <c r="Z66" i="69" s="1"/>
  <c r="W66" i="69"/>
  <c r="V66" i="69"/>
  <c r="U66" i="69"/>
  <c r="T66" i="69"/>
  <c r="R66" i="69"/>
  <c r="Q66" i="69"/>
  <c r="P66" i="69"/>
  <c r="O66" i="69"/>
  <c r="AC65" i="69"/>
  <c r="AD65" i="69" s="1"/>
  <c r="Z65" i="69"/>
  <c r="Y65" i="69"/>
  <c r="W65" i="69"/>
  <c r="V65" i="69"/>
  <c r="U65" i="69"/>
  <c r="T65" i="69"/>
  <c r="R65" i="69"/>
  <c r="Q65" i="69"/>
  <c r="P65" i="69"/>
  <c r="O65" i="69"/>
  <c r="AC64" i="69"/>
  <c r="AD64" i="69" s="1"/>
  <c r="Y64" i="69"/>
  <c r="Z64" i="69" s="1"/>
  <c r="W64" i="69"/>
  <c r="V64" i="69"/>
  <c r="U64" i="69"/>
  <c r="T64" i="69"/>
  <c r="R64" i="69"/>
  <c r="Q64" i="69"/>
  <c r="P64" i="69"/>
  <c r="O64" i="69"/>
  <c r="AC63" i="69"/>
  <c r="AD63" i="69" s="1"/>
  <c r="Z63" i="69"/>
  <c r="Y63" i="69"/>
  <c r="W63" i="69"/>
  <c r="V63" i="69"/>
  <c r="U63" i="69"/>
  <c r="T63" i="69"/>
  <c r="R63" i="69"/>
  <c r="Q63" i="69"/>
  <c r="P63" i="69"/>
  <c r="O63" i="69"/>
  <c r="AC62" i="69"/>
  <c r="Y62" i="69"/>
  <c r="Z62" i="69" s="1"/>
  <c r="Z79" i="69" s="1"/>
  <c r="W62" i="69"/>
  <c r="V62" i="69"/>
  <c r="U62" i="69"/>
  <c r="T62" i="69"/>
  <c r="R62" i="69"/>
  <c r="Q62" i="69"/>
  <c r="P62" i="69"/>
  <c r="O62" i="69"/>
  <c r="M59" i="69"/>
  <c r="AD58" i="69"/>
  <c r="AC58" i="69"/>
  <c r="AD57" i="69"/>
  <c r="AC57" i="69"/>
  <c r="AC55" i="69"/>
  <c r="AD55" i="69" s="1"/>
  <c r="Y55" i="69"/>
  <c r="Z55" i="69" s="1"/>
  <c r="W55" i="69"/>
  <c r="V55" i="69"/>
  <c r="U55" i="69"/>
  <c r="T55" i="69"/>
  <c r="R55" i="69"/>
  <c r="Q55" i="69"/>
  <c r="P55" i="69"/>
  <c r="O55" i="69"/>
  <c r="AC54" i="69"/>
  <c r="AD54" i="69" s="1"/>
  <c r="Y54" i="69"/>
  <c r="Z54" i="69" s="1"/>
  <c r="W54" i="69"/>
  <c r="V54" i="69"/>
  <c r="U54" i="69"/>
  <c r="T54" i="69"/>
  <c r="R54" i="69"/>
  <c r="Q54" i="69"/>
  <c r="P54" i="69"/>
  <c r="O54" i="69"/>
  <c r="AC53" i="69"/>
  <c r="AD53" i="69" s="1"/>
  <c r="Z53" i="69"/>
  <c r="Y53" i="69"/>
  <c r="W53" i="69"/>
  <c r="V53" i="69"/>
  <c r="U53" i="69"/>
  <c r="T53" i="69"/>
  <c r="R53" i="69"/>
  <c r="Q53" i="69"/>
  <c r="P53" i="69"/>
  <c r="O53" i="69"/>
  <c r="AD52" i="69"/>
  <c r="AC52" i="69"/>
  <c r="Y52" i="69"/>
  <c r="Z52" i="69" s="1"/>
  <c r="W52" i="69"/>
  <c r="V52" i="69"/>
  <c r="U52" i="69"/>
  <c r="T52" i="69"/>
  <c r="R52" i="69"/>
  <c r="Q52" i="69"/>
  <c r="P52" i="69"/>
  <c r="O52" i="69"/>
  <c r="AC51" i="69"/>
  <c r="AD51" i="69" s="1"/>
  <c r="Z51" i="69"/>
  <c r="Y51" i="69"/>
  <c r="W51" i="69"/>
  <c r="V51" i="69"/>
  <c r="U51" i="69"/>
  <c r="T51" i="69"/>
  <c r="R51" i="69"/>
  <c r="Q51" i="69"/>
  <c r="P51" i="69"/>
  <c r="O51" i="69"/>
  <c r="AD50" i="69"/>
  <c r="AC50" i="69"/>
  <c r="Y50" i="69"/>
  <c r="Z50" i="69" s="1"/>
  <c r="W50" i="69"/>
  <c r="V50" i="69"/>
  <c r="U50" i="69"/>
  <c r="T50" i="69"/>
  <c r="R50" i="69"/>
  <c r="Q50" i="69"/>
  <c r="P50" i="69"/>
  <c r="O50" i="69"/>
  <c r="AC49" i="69"/>
  <c r="AD49" i="69" s="1"/>
  <c r="Z49" i="69"/>
  <c r="Y49" i="69"/>
  <c r="W49" i="69"/>
  <c r="V49" i="69"/>
  <c r="U49" i="69"/>
  <c r="T49" i="69"/>
  <c r="R49" i="69"/>
  <c r="Q49" i="69"/>
  <c r="P49" i="69"/>
  <c r="O49" i="69"/>
  <c r="AD48" i="69"/>
  <c r="AC48" i="69"/>
  <c r="Y48" i="69"/>
  <c r="Z48" i="69" s="1"/>
  <c r="W48" i="69"/>
  <c r="V48" i="69"/>
  <c r="U48" i="69"/>
  <c r="T48" i="69"/>
  <c r="R48" i="69"/>
  <c r="Q48" i="69"/>
  <c r="P48" i="69"/>
  <c r="O48" i="69"/>
  <c r="AC47" i="69"/>
  <c r="AD47" i="69" s="1"/>
  <c r="Z47" i="69"/>
  <c r="Y47" i="69"/>
  <c r="W47" i="69"/>
  <c r="V47" i="69"/>
  <c r="U47" i="69"/>
  <c r="T47" i="69"/>
  <c r="R47" i="69"/>
  <c r="Q47" i="69"/>
  <c r="P47" i="69"/>
  <c r="O47" i="69"/>
  <c r="AC46" i="69"/>
  <c r="Y46" i="69"/>
  <c r="AD45" i="69"/>
  <c r="AC45" i="69"/>
  <c r="Z45" i="69"/>
  <c r="Y45" i="69"/>
  <c r="W45" i="69"/>
  <c r="V45" i="69"/>
  <c r="U45" i="69"/>
  <c r="T45" i="69"/>
  <c r="R45" i="69"/>
  <c r="Q45" i="69"/>
  <c r="P45" i="69"/>
  <c r="O45" i="69"/>
  <c r="AD44" i="69"/>
  <c r="AC44" i="69"/>
  <c r="Y44" i="69"/>
  <c r="Z44" i="69" s="1"/>
  <c r="W44" i="69"/>
  <c r="V44" i="69"/>
  <c r="U44" i="69"/>
  <c r="T44" i="69"/>
  <c r="R44" i="69"/>
  <c r="Q44" i="69"/>
  <c r="P44" i="69"/>
  <c r="O44" i="69"/>
  <c r="AC43" i="69"/>
  <c r="AD43" i="69" s="1"/>
  <c r="Y43" i="69"/>
  <c r="Z43" i="69" s="1"/>
  <c r="W43" i="69"/>
  <c r="V43" i="69"/>
  <c r="U43" i="69"/>
  <c r="T43" i="69"/>
  <c r="R43" i="69"/>
  <c r="Q43" i="69"/>
  <c r="P43" i="69"/>
  <c r="O43" i="69"/>
  <c r="AC42" i="69"/>
  <c r="AD42" i="69" s="1"/>
  <c r="Y42" i="69"/>
  <c r="Z42" i="69" s="1"/>
  <c r="W42" i="69"/>
  <c r="V42" i="69"/>
  <c r="U42" i="69"/>
  <c r="T42" i="69"/>
  <c r="R42" i="69"/>
  <c r="Q42" i="69"/>
  <c r="P42" i="69"/>
  <c r="O42" i="69"/>
  <c r="AC41" i="69"/>
  <c r="AC59" i="69" s="1"/>
  <c r="Y41" i="69"/>
  <c r="Z41" i="69" s="1"/>
  <c r="W41" i="69"/>
  <c r="V41" i="69"/>
  <c r="U41" i="69"/>
  <c r="T41" i="69"/>
  <c r="R41" i="69"/>
  <c r="Q41" i="69"/>
  <c r="P41" i="69"/>
  <c r="O41" i="69"/>
  <c r="AD39" i="69"/>
  <c r="Z39" i="69"/>
  <c r="M38" i="69"/>
  <c r="AD36" i="69"/>
  <c r="AC36" i="69"/>
  <c r="Y36" i="69"/>
  <c r="Z36" i="69" s="1"/>
  <c r="W36" i="69"/>
  <c r="V36" i="69"/>
  <c r="U36" i="69"/>
  <c r="T36" i="69"/>
  <c r="R36" i="69"/>
  <c r="Q36" i="69"/>
  <c r="P36" i="69"/>
  <c r="O36" i="69"/>
  <c r="AC35" i="69"/>
  <c r="AD35" i="69" s="1"/>
  <c r="Y35" i="69"/>
  <c r="Z35" i="69" s="1"/>
  <c r="W35" i="69"/>
  <c r="V35" i="69"/>
  <c r="U35" i="69"/>
  <c r="T35" i="69"/>
  <c r="R35" i="69"/>
  <c r="Q35" i="69"/>
  <c r="P35" i="69"/>
  <c r="O35" i="69"/>
  <c r="AC34" i="69"/>
  <c r="AD34" i="69" s="1"/>
  <c r="Y34" i="69"/>
  <c r="Z34" i="69" s="1"/>
  <c r="W34" i="69"/>
  <c r="V34" i="69"/>
  <c r="U34" i="69"/>
  <c r="T34" i="69"/>
  <c r="R34" i="69"/>
  <c r="Q34" i="69"/>
  <c r="P34" i="69"/>
  <c r="O34" i="69"/>
  <c r="AC33" i="69"/>
  <c r="AD33" i="69" s="1"/>
  <c r="Y33" i="69"/>
  <c r="Z33" i="69" s="1"/>
  <c r="W33" i="69"/>
  <c r="V33" i="69"/>
  <c r="U33" i="69"/>
  <c r="T33" i="69"/>
  <c r="R33" i="69"/>
  <c r="Q33" i="69"/>
  <c r="P33" i="69"/>
  <c r="O33" i="69"/>
  <c r="AC32" i="69"/>
  <c r="AD32" i="69" s="1"/>
  <c r="Y32" i="69"/>
  <c r="Z32" i="69" s="1"/>
  <c r="W32" i="69"/>
  <c r="V32" i="69"/>
  <c r="U32" i="69"/>
  <c r="T32" i="69"/>
  <c r="R32" i="69"/>
  <c r="Q32" i="69"/>
  <c r="P32" i="69"/>
  <c r="O32" i="69"/>
  <c r="AC31" i="69"/>
  <c r="AD31" i="69" s="1"/>
  <c r="Y31" i="69"/>
  <c r="Z31" i="69" s="1"/>
  <c r="W31" i="69"/>
  <c r="V31" i="69"/>
  <c r="U31" i="69"/>
  <c r="T31" i="69"/>
  <c r="R31" i="69"/>
  <c r="Q31" i="69"/>
  <c r="P31" i="69"/>
  <c r="O31" i="69"/>
  <c r="AC30" i="69"/>
  <c r="AD30" i="69" s="1"/>
  <c r="Y30" i="69"/>
  <c r="Z30" i="69" s="1"/>
  <c r="W30" i="69"/>
  <c r="V30" i="69"/>
  <c r="U30" i="69"/>
  <c r="T30" i="69"/>
  <c r="R30" i="69"/>
  <c r="Q30" i="69"/>
  <c r="P30" i="69"/>
  <c r="O30" i="69"/>
  <c r="AC29" i="69"/>
  <c r="AD29" i="69" s="1"/>
  <c r="Y29" i="69"/>
  <c r="Z29" i="69" s="1"/>
  <c r="W29" i="69"/>
  <c r="V29" i="69"/>
  <c r="U29" i="69"/>
  <c r="T29" i="69"/>
  <c r="R29" i="69"/>
  <c r="Q29" i="69"/>
  <c r="P29" i="69"/>
  <c r="O29" i="69"/>
  <c r="AC28" i="69"/>
  <c r="AD28" i="69" s="1"/>
  <c r="Y28" i="69"/>
  <c r="Z28" i="69" s="1"/>
  <c r="W28" i="69"/>
  <c r="V28" i="69"/>
  <c r="U28" i="69"/>
  <c r="T28" i="69"/>
  <c r="R28" i="69"/>
  <c r="Q28" i="69"/>
  <c r="P28" i="69"/>
  <c r="O28" i="69"/>
  <c r="AC27" i="69"/>
  <c r="AC38" i="69" s="1"/>
  <c r="Y27" i="69"/>
  <c r="W27" i="69"/>
  <c r="V27" i="69"/>
  <c r="U27" i="69"/>
  <c r="T27" i="69"/>
  <c r="R27" i="69"/>
  <c r="Q27" i="69"/>
  <c r="P27" i="69"/>
  <c r="O27" i="69"/>
  <c r="AD26" i="69"/>
  <c r="Z26" i="69"/>
  <c r="M25" i="69"/>
  <c r="AC23" i="69"/>
  <c r="AD23" i="69" s="1"/>
  <c r="Y23" i="69"/>
  <c r="Z23" i="69" s="1"/>
  <c r="W23" i="69"/>
  <c r="V23" i="69"/>
  <c r="U23" i="69"/>
  <c r="T23" i="69"/>
  <c r="R23" i="69"/>
  <c r="Q23" i="69"/>
  <c r="P23" i="69"/>
  <c r="O23" i="69"/>
  <c r="AC22" i="69"/>
  <c r="AD22" i="69" s="1"/>
  <c r="Z22" i="69"/>
  <c r="Y22" i="69"/>
  <c r="W22" i="69"/>
  <c r="V22" i="69"/>
  <c r="U22" i="69"/>
  <c r="T22" i="69"/>
  <c r="R22" i="69"/>
  <c r="Q22" i="69"/>
  <c r="P22" i="69"/>
  <c r="O22" i="69"/>
  <c r="AC21" i="69"/>
  <c r="AD21" i="69" s="1"/>
  <c r="Y21" i="69"/>
  <c r="Z21" i="69" s="1"/>
  <c r="W21" i="69"/>
  <c r="V21" i="69"/>
  <c r="U21" i="69"/>
  <c r="T21" i="69"/>
  <c r="R21" i="69"/>
  <c r="Q21" i="69"/>
  <c r="P21" i="69"/>
  <c r="O21" i="69"/>
  <c r="AC20" i="69"/>
  <c r="AD20" i="69" s="1"/>
  <c r="Y20" i="69"/>
  <c r="Z20" i="69" s="1"/>
  <c r="W20" i="69"/>
  <c r="V20" i="69"/>
  <c r="U20" i="69"/>
  <c r="T20" i="69"/>
  <c r="R20" i="69"/>
  <c r="Q20" i="69"/>
  <c r="P20" i="69"/>
  <c r="O20" i="69"/>
  <c r="AC19" i="69"/>
  <c r="AD19" i="69" s="1"/>
  <c r="Y19" i="69"/>
  <c r="Z19" i="69" s="1"/>
  <c r="W19" i="69"/>
  <c r="V19" i="69"/>
  <c r="U19" i="69"/>
  <c r="T19" i="69"/>
  <c r="R19" i="69"/>
  <c r="Q19" i="69"/>
  <c r="P19" i="69"/>
  <c r="O19" i="69"/>
  <c r="AC18" i="69"/>
  <c r="AD18" i="69" s="1"/>
  <c r="Z18" i="69"/>
  <c r="Y18" i="69"/>
  <c r="W18" i="69"/>
  <c r="V18" i="69"/>
  <c r="U18" i="69"/>
  <c r="T18" i="69"/>
  <c r="R18" i="69"/>
  <c r="Q18" i="69"/>
  <c r="P18" i="69"/>
  <c r="O18" i="69"/>
  <c r="AC17" i="69"/>
  <c r="AD17" i="69" s="1"/>
  <c r="Y17" i="69"/>
  <c r="Z17" i="69" s="1"/>
  <c r="W17" i="69"/>
  <c r="V17" i="69"/>
  <c r="U17" i="69"/>
  <c r="T17" i="69"/>
  <c r="R17" i="69"/>
  <c r="Q17" i="69"/>
  <c r="P17" i="69"/>
  <c r="O17" i="69"/>
  <c r="AC16" i="69"/>
  <c r="AD16" i="69" s="1"/>
  <c r="Y16" i="69"/>
  <c r="W16" i="69"/>
  <c r="V16" i="69"/>
  <c r="U16" i="69"/>
  <c r="T16" i="69"/>
  <c r="R16" i="69"/>
  <c r="Q16" i="69"/>
  <c r="P16" i="69"/>
  <c r="O16" i="69"/>
  <c r="K6" i="69" a="1"/>
  <c r="K6" i="69" s="1"/>
  <c r="K4" i="69" a="1"/>
  <c r="K4" i="69" s="1"/>
  <c r="D4" i="69"/>
  <c r="B83" i="68"/>
  <c r="AC63" i="68"/>
  <c r="AD63" i="68" s="1"/>
  <c r="AC64" i="68"/>
  <c r="AD64" i="68" s="1"/>
  <c r="AC65" i="68"/>
  <c r="AD65" i="68" s="1"/>
  <c r="AC66" i="68"/>
  <c r="AC67" i="68"/>
  <c r="AD67" i="68" s="1"/>
  <c r="AC68" i="68"/>
  <c r="AC69" i="68"/>
  <c r="AD69" i="68" s="1"/>
  <c r="AC70" i="68"/>
  <c r="AD70" i="68" s="1"/>
  <c r="AC71" i="68"/>
  <c r="AC72" i="68"/>
  <c r="AD72" i="68" s="1"/>
  <c r="AC73" i="68"/>
  <c r="AD73" i="68" s="1"/>
  <c r="AC74" i="68"/>
  <c r="AD74" i="68" s="1"/>
  <c r="AC75" i="68"/>
  <c r="AD75" i="68" s="1"/>
  <c r="AC76" i="68"/>
  <c r="AC77" i="68"/>
  <c r="AD77" i="68" s="1"/>
  <c r="AC62" i="68"/>
  <c r="AC42" i="68"/>
  <c r="AD42" i="68" s="1"/>
  <c r="AC43" i="68"/>
  <c r="AC44" i="68"/>
  <c r="AD44" i="68" s="1"/>
  <c r="AC45" i="68"/>
  <c r="AC46" i="68"/>
  <c r="AC47" i="68"/>
  <c r="AD47" i="68" s="1"/>
  <c r="AC48" i="68"/>
  <c r="AD48" i="68" s="1"/>
  <c r="AC49" i="68"/>
  <c r="AD49" i="68" s="1"/>
  <c r="AC50" i="68"/>
  <c r="AD50" i="68" s="1"/>
  <c r="AC51" i="68"/>
  <c r="AD51" i="68" s="1"/>
  <c r="AC52" i="68"/>
  <c r="AC53" i="68"/>
  <c r="AD53" i="68" s="1"/>
  <c r="AC54" i="68"/>
  <c r="AC55" i="68"/>
  <c r="AD55" i="68" s="1"/>
  <c r="AC41" i="68"/>
  <c r="AC28" i="68"/>
  <c r="AC29" i="68"/>
  <c r="AC30" i="68"/>
  <c r="AC31" i="68"/>
  <c r="AC32" i="68"/>
  <c r="AD32" i="68" s="1"/>
  <c r="AC33" i="68"/>
  <c r="AD33" i="68" s="1"/>
  <c r="AC34" i="68"/>
  <c r="AD34" i="68" s="1"/>
  <c r="AC35" i="68"/>
  <c r="AD35" i="68" s="1"/>
  <c r="AC36" i="68"/>
  <c r="AC27" i="68"/>
  <c r="AC17" i="68"/>
  <c r="AD17" i="68" s="1"/>
  <c r="AC18" i="68"/>
  <c r="AC19" i="68"/>
  <c r="AD19" i="68" s="1"/>
  <c r="AC20" i="68"/>
  <c r="AC21" i="68"/>
  <c r="AD21" i="68" s="1"/>
  <c r="AC22" i="68"/>
  <c r="AD22" i="68" s="1"/>
  <c r="AC23" i="68"/>
  <c r="AD23" i="68" s="1"/>
  <c r="AC16" i="68"/>
  <c r="Y63" i="68"/>
  <c r="Y64" i="68"/>
  <c r="Z64" i="68" s="1"/>
  <c r="Y65" i="68"/>
  <c r="Z65" i="68" s="1"/>
  <c r="Y66" i="68"/>
  <c r="Z66" i="68" s="1"/>
  <c r="Y67" i="68"/>
  <c r="Y68" i="68"/>
  <c r="Z68" i="68" s="1"/>
  <c r="Y69" i="68"/>
  <c r="Y70" i="68"/>
  <c r="Y71" i="68"/>
  <c r="Y72" i="68"/>
  <c r="Y73" i="68"/>
  <c r="Z73" i="68" s="1"/>
  <c r="Y74" i="68"/>
  <c r="Y75" i="68"/>
  <c r="Z75" i="68" s="1"/>
  <c r="Y76" i="68"/>
  <c r="Z76" i="68" s="1"/>
  <c r="Y77" i="68"/>
  <c r="Y62" i="68"/>
  <c r="Y42" i="68"/>
  <c r="Z42" i="68" s="1"/>
  <c r="Y43" i="68"/>
  <c r="Z43" i="68" s="1"/>
  <c r="Y44" i="68"/>
  <c r="Z44" i="68" s="1"/>
  <c r="Y45" i="68"/>
  <c r="Y46" i="68"/>
  <c r="Y47" i="68"/>
  <c r="Z47" i="68" s="1"/>
  <c r="Y48" i="68"/>
  <c r="Y49" i="68"/>
  <c r="Z49" i="68" s="1"/>
  <c r="Y50" i="68"/>
  <c r="Z50" i="68" s="1"/>
  <c r="Y51" i="68"/>
  <c r="Y52" i="68"/>
  <c r="Z52" i="68" s="1"/>
  <c r="Y53" i="68"/>
  <c r="Z53" i="68" s="1"/>
  <c r="Y54" i="68"/>
  <c r="Z54" i="68" s="1"/>
  <c r="Y55" i="68"/>
  <c r="Z55" i="68" s="1"/>
  <c r="Y41" i="68"/>
  <c r="Z41" i="68" s="1"/>
  <c r="Y28" i="68"/>
  <c r="Z28" i="68" s="1"/>
  <c r="Y29" i="68"/>
  <c r="Z29" i="68" s="1"/>
  <c r="Y30" i="68"/>
  <c r="Y31" i="68"/>
  <c r="Z31" i="68" s="1"/>
  <c r="Y32" i="68"/>
  <c r="Z32" i="68" s="1"/>
  <c r="Y33" i="68"/>
  <c r="Z33" i="68" s="1"/>
  <c r="Y34" i="68"/>
  <c r="Z34" i="68" s="1"/>
  <c r="Y35" i="68"/>
  <c r="Z35" i="68" s="1"/>
  <c r="Y36" i="68"/>
  <c r="Z36" i="68" s="1"/>
  <c r="Y27" i="68"/>
  <c r="Y17" i="68"/>
  <c r="Z17" i="68" s="1"/>
  <c r="Y18" i="68"/>
  <c r="Z18" i="68" s="1"/>
  <c r="Y19" i="68"/>
  <c r="Z19" i="68" s="1"/>
  <c r="Y20" i="68"/>
  <c r="Z20" i="68" s="1"/>
  <c r="Y21" i="68"/>
  <c r="Z21" i="68" s="1"/>
  <c r="Y22" i="68"/>
  <c r="Y23" i="68"/>
  <c r="Z23" i="68" s="1"/>
  <c r="Y16" i="68"/>
  <c r="B85" i="68" a="1"/>
  <c r="B85" i="68" s="1"/>
  <c r="B84" i="68" a="1"/>
  <c r="B84" i="68" s="1"/>
  <c r="K4" i="68" a="1"/>
  <c r="K4" i="68" s="1"/>
  <c r="K88" i="68"/>
  <c r="F88" i="68"/>
  <c r="B86" i="68"/>
  <c r="M79" i="68"/>
  <c r="Z77" i="68"/>
  <c r="W77" i="68"/>
  <c r="V77" i="68"/>
  <c r="U77" i="68"/>
  <c r="T77" i="68"/>
  <c r="R77" i="68"/>
  <c r="Q77" i="68"/>
  <c r="P77" i="68"/>
  <c r="O77" i="68"/>
  <c r="AD76" i="68"/>
  <c r="W76" i="68"/>
  <c r="V76" i="68"/>
  <c r="U76" i="68"/>
  <c r="T76" i="68"/>
  <c r="R76" i="68"/>
  <c r="Q76" i="68"/>
  <c r="P76" i="68"/>
  <c r="O76" i="68"/>
  <c r="W75" i="68"/>
  <c r="V75" i="68"/>
  <c r="U75" i="68"/>
  <c r="T75" i="68"/>
  <c r="R75" i="68"/>
  <c r="Q75" i="68"/>
  <c r="P75" i="68"/>
  <c r="O75" i="68"/>
  <c r="Z74" i="68"/>
  <c r="W74" i="68"/>
  <c r="V74" i="68"/>
  <c r="U74" i="68"/>
  <c r="T74" i="68"/>
  <c r="R74" i="68"/>
  <c r="Q74" i="68"/>
  <c r="P74" i="68"/>
  <c r="O74" i="68"/>
  <c r="W73" i="68"/>
  <c r="V73" i="68"/>
  <c r="U73" i="68"/>
  <c r="T73" i="68"/>
  <c r="R73" i="68"/>
  <c r="Q73" i="68"/>
  <c r="P73" i="68"/>
  <c r="O73" i="68"/>
  <c r="Z72" i="68"/>
  <c r="W72" i="68"/>
  <c r="V72" i="68"/>
  <c r="U72" i="68"/>
  <c r="T72" i="68"/>
  <c r="R72" i="68"/>
  <c r="Q72" i="68"/>
  <c r="P72" i="68"/>
  <c r="O72" i="68"/>
  <c r="AD71" i="68"/>
  <c r="Z71" i="68"/>
  <c r="W71" i="68"/>
  <c r="V71" i="68"/>
  <c r="U71" i="68"/>
  <c r="T71" i="68"/>
  <c r="R71" i="68"/>
  <c r="Q71" i="68"/>
  <c r="P71" i="68"/>
  <c r="O71" i="68"/>
  <c r="W70" i="68"/>
  <c r="V70" i="68"/>
  <c r="U70" i="68"/>
  <c r="T70" i="68"/>
  <c r="R70" i="68"/>
  <c r="Q70" i="68"/>
  <c r="P70" i="68"/>
  <c r="O70" i="68"/>
  <c r="Z69" i="68"/>
  <c r="W69" i="68"/>
  <c r="V69" i="68"/>
  <c r="U69" i="68"/>
  <c r="T69" i="68"/>
  <c r="R69" i="68"/>
  <c r="Q69" i="68"/>
  <c r="P69" i="68"/>
  <c r="O69" i="68"/>
  <c r="AD68" i="68"/>
  <c r="W68" i="68"/>
  <c r="V68" i="68"/>
  <c r="U68" i="68"/>
  <c r="T68" i="68"/>
  <c r="R68" i="68"/>
  <c r="Q68" i="68"/>
  <c r="P68" i="68"/>
  <c r="O68" i="68"/>
  <c r="Z67" i="68"/>
  <c r="W67" i="68"/>
  <c r="V67" i="68"/>
  <c r="U67" i="68"/>
  <c r="T67" i="68"/>
  <c r="R67" i="68"/>
  <c r="Q67" i="68"/>
  <c r="P67" i="68"/>
  <c r="O67" i="68"/>
  <c r="AD66" i="68"/>
  <c r="W66" i="68"/>
  <c r="V66" i="68"/>
  <c r="U66" i="68"/>
  <c r="T66" i="68"/>
  <c r="R66" i="68"/>
  <c r="Q66" i="68"/>
  <c r="P66" i="68"/>
  <c r="O66" i="68"/>
  <c r="W65" i="68"/>
  <c r="V65" i="68"/>
  <c r="U65" i="68"/>
  <c r="T65" i="68"/>
  <c r="R65" i="68"/>
  <c r="Q65" i="68"/>
  <c r="P65" i="68"/>
  <c r="O65" i="68"/>
  <c r="W64" i="68"/>
  <c r="V64" i="68"/>
  <c r="U64" i="68"/>
  <c r="T64" i="68"/>
  <c r="R64" i="68"/>
  <c r="Q64" i="68"/>
  <c r="P64" i="68"/>
  <c r="O64" i="68"/>
  <c r="Z63" i="68"/>
  <c r="W63" i="68"/>
  <c r="V63" i="68"/>
  <c r="U63" i="68"/>
  <c r="T63" i="68"/>
  <c r="R63" i="68"/>
  <c r="Q63" i="68"/>
  <c r="P63" i="68"/>
  <c r="O63" i="68"/>
  <c r="Z62" i="68"/>
  <c r="W62" i="68"/>
  <c r="V62" i="68"/>
  <c r="U62" i="68"/>
  <c r="T62" i="68"/>
  <c r="R62" i="68"/>
  <c r="Q62" i="68"/>
  <c r="P62" i="68"/>
  <c r="O62" i="68"/>
  <c r="M59" i="68"/>
  <c r="AC58" i="68"/>
  <c r="AD58" i="68" s="1"/>
  <c r="AC57" i="68"/>
  <c r="AD57" i="68" s="1"/>
  <c r="W55" i="68"/>
  <c r="V55" i="68"/>
  <c r="U55" i="68"/>
  <c r="T55" i="68"/>
  <c r="R55" i="68"/>
  <c r="Q55" i="68"/>
  <c r="P55" i="68"/>
  <c r="O55" i="68"/>
  <c r="AD54" i="68"/>
  <c r="W54" i="68"/>
  <c r="V54" i="68"/>
  <c r="U54" i="68"/>
  <c r="T54" i="68"/>
  <c r="R54" i="68"/>
  <c r="Q54" i="68"/>
  <c r="P54" i="68"/>
  <c r="O54" i="68"/>
  <c r="W53" i="68"/>
  <c r="V53" i="68"/>
  <c r="U53" i="68"/>
  <c r="T53" i="68"/>
  <c r="R53" i="68"/>
  <c r="Q53" i="68"/>
  <c r="P53" i="68"/>
  <c r="O53" i="68"/>
  <c r="AD52" i="68"/>
  <c r="W52" i="68"/>
  <c r="V52" i="68"/>
  <c r="U52" i="68"/>
  <c r="T52" i="68"/>
  <c r="R52" i="68"/>
  <c r="Q52" i="68"/>
  <c r="P52" i="68"/>
  <c r="O52" i="68"/>
  <c r="Z51" i="68"/>
  <c r="W51" i="68"/>
  <c r="V51" i="68"/>
  <c r="U51" i="68"/>
  <c r="T51" i="68"/>
  <c r="R51" i="68"/>
  <c r="Q51" i="68"/>
  <c r="P51" i="68"/>
  <c r="O51" i="68"/>
  <c r="W50" i="68"/>
  <c r="V50" i="68"/>
  <c r="U50" i="68"/>
  <c r="T50" i="68"/>
  <c r="R50" i="68"/>
  <c r="Q50" i="68"/>
  <c r="P50" i="68"/>
  <c r="O50" i="68"/>
  <c r="W49" i="68"/>
  <c r="V49" i="68"/>
  <c r="U49" i="68"/>
  <c r="T49" i="68"/>
  <c r="R49" i="68"/>
  <c r="Q49" i="68"/>
  <c r="P49" i="68"/>
  <c r="O49" i="68"/>
  <c r="Z48" i="68"/>
  <c r="W48" i="68"/>
  <c r="V48" i="68"/>
  <c r="U48" i="68"/>
  <c r="T48" i="68"/>
  <c r="R48" i="68"/>
  <c r="Q48" i="68"/>
  <c r="P48" i="68"/>
  <c r="O48" i="68"/>
  <c r="W47" i="68"/>
  <c r="V47" i="68"/>
  <c r="U47" i="68"/>
  <c r="T47" i="68"/>
  <c r="R47" i="68"/>
  <c r="Q47" i="68"/>
  <c r="P47" i="68"/>
  <c r="O47" i="68"/>
  <c r="AD45" i="68"/>
  <c r="Z45" i="68"/>
  <c r="W45" i="68"/>
  <c r="V45" i="68"/>
  <c r="U45" i="68"/>
  <c r="T45" i="68"/>
  <c r="R45" i="68"/>
  <c r="Q45" i="68"/>
  <c r="P45" i="68"/>
  <c r="O45" i="68"/>
  <c r="W44" i="68"/>
  <c r="V44" i="68"/>
  <c r="U44" i="68"/>
  <c r="T44" i="68"/>
  <c r="R44" i="68"/>
  <c r="Q44" i="68"/>
  <c r="P44" i="68"/>
  <c r="O44" i="68"/>
  <c r="AD43" i="68"/>
  <c r="W43" i="68"/>
  <c r="V43" i="68"/>
  <c r="U43" i="68"/>
  <c r="T43" i="68"/>
  <c r="R43" i="68"/>
  <c r="Q43" i="68"/>
  <c r="P43" i="68"/>
  <c r="O43" i="68"/>
  <c r="W42" i="68"/>
  <c r="V42" i="68"/>
  <c r="U42" i="68"/>
  <c r="T42" i="68"/>
  <c r="R42" i="68"/>
  <c r="Q42" i="68"/>
  <c r="P42" i="68"/>
  <c r="O42" i="68"/>
  <c r="W41" i="68"/>
  <c r="V41" i="68"/>
  <c r="U41" i="68"/>
  <c r="T41" i="68"/>
  <c r="R41" i="68"/>
  <c r="Q41" i="68"/>
  <c r="P41" i="68"/>
  <c r="O41" i="68"/>
  <c r="AD39" i="68"/>
  <c r="Z39" i="68"/>
  <c r="M38" i="68"/>
  <c r="AD36" i="68"/>
  <c r="W36" i="68"/>
  <c r="V36" i="68"/>
  <c r="U36" i="68"/>
  <c r="T36" i="68"/>
  <c r="R36" i="68"/>
  <c r="Q36" i="68"/>
  <c r="P36" i="68"/>
  <c r="O36" i="68"/>
  <c r="W35" i="68"/>
  <c r="V35" i="68"/>
  <c r="U35" i="68"/>
  <c r="T35" i="68"/>
  <c r="R35" i="68"/>
  <c r="Q35" i="68"/>
  <c r="P35" i="68"/>
  <c r="O35" i="68"/>
  <c r="W34" i="68"/>
  <c r="V34" i="68"/>
  <c r="U34" i="68"/>
  <c r="T34" i="68"/>
  <c r="R34" i="68"/>
  <c r="Q34" i="68"/>
  <c r="P34" i="68"/>
  <c r="O34" i="68"/>
  <c r="W33" i="68"/>
  <c r="V33" i="68"/>
  <c r="U33" i="68"/>
  <c r="T33" i="68"/>
  <c r="R33" i="68"/>
  <c r="Q33" i="68"/>
  <c r="P33" i="68"/>
  <c r="O33" i="68"/>
  <c r="W32" i="68"/>
  <c r="V32" i="68"/>
  <c r="U32" i="68"/>
  <c r="T32" i="68"/>
  <c r="R32" i="68"/>
  <c r="Q32" i="68"/>
  <c r="P32" i="68"/>
  <c r="O32" i="68"/>
  <c r="AD31" i="68"/>
  <c r="W31" i="68"/>
  <c r="V31" i="68"/>
  <c r="U31" i="68"/>
  <c r="T31" i="68"/>
  <c r="R31" i="68"/>
  <c r="Q31" i="68"/>
  <c r="P31" i="68"/>
  <c r="O31" i="68"/>
  <c r="AD30" i="68"/>
  <c r="Z30" i="68"/>
  <c r="W30" i="68"/>
  <c r="V30" i="68"/>
  <c r="U30" i="68"/>
  <c r="T30" i="68"/>
  <c r="R30" i="68"/>
  <c r="Q30" i="68"/>
  <c r="P30" i="68"/>
  <c r="O30" i="68"/>
  <c r="AD29" i="68"/>
  <c r="W29" i="68"/>
  <c r="V29" i="68"/>
  <c r="U29" i="68"/>
  <c r="T29" i="68"/>
  <c r="R29" i="68"/>
  <c r="Q29" i="68"/>
  <c r="P29" i="68"/>
  <c r="O29" i="68"/>
  <c r="AD28" i="68"/>
  <c r="W28" i="68"/>
  <c r="V28" i="68"/>
  <c r="U28" i="68"/>
  <c r="T28" i="68"/>
  <c r="R28" i="68"/>
  <c r="Q28" i="68"/>
  <c r="P28" i="68"/>
  <c r="O28" i="68"/>
  <c r="W27" i="68"/>
  <c r="V27" i="68"/>
  <c r="U27" i="68"/>
  <c r="T27" i="68"/>
  <c r="R27" i="68"/>
  <c r="Q27" i="68"/>
  <c r="P27" i="68"/>
  <c r="O27" i="68"/>
  <c r="AD26" i="68"/>
  <c r="Z26" i="68"/>
  <c r="M25" i="68"/>
  <c r="W23" i="68"/>
  <c r="V23" i="68"/>
  <c r="U23" i="68"/>
  <c r="T23" i="68"/>
  <c r="R23" i="68"/>
  <c r="Q23" i="68"/>
  <c r="P23" i="68"/>
  <c r="O23" i="68"/>
  <c r="Z22" i="68"/>
  <c r="W22" i="68"/>
  <c r="V22" i="68"/>
  <c r="U22" i="68"/>
  <c r="T22" i="68"/>
  <c r="R22" i="68"/>
  <c r="Q22" i="68"/>
  <c r="P22" i="68"/>
  <c r="O22" i="68"/>
  <c r="W21" i="68"/>
  <c r="V21" i="68"/>
  <c r="U21" i="68"/>
  <c r="T21" i="68"/>
  <c r="R21" i="68"/>
  <c r="Q21" i="68"/>
  <c r="P21" i="68"/>
  <c r="O21" i="68"/>
  <c r="AD20" i="68"/>
  <c r="W20" i="68"/>
  <c r="V20" i="68"/>
  <c r="U20" i="68"/>
  <c r="T20" i="68"/>
  <c r="R20" i="68"/>
  <c r="Q20" i="68"/>
  <c r="P20" i="68"/>
  <c r="O20" i="68"/>
  <c r="W19" i="68"/>
  <c r="V19" i="68"/>
  <c r="U19" i="68"/>
  <c r="T19" i="68"/>
  <c r="R19" i="68"/>
  <c r="Q19" i="68"/>
  <c r="P19" i="68"/>
  <c r="O19" i="68"/>
  <c r="AD18" i="68"/>
  <c r="W18" i="68"/>
  <c r="V18" i="68"/>
  <c r="U18" i="68"/>
  <c r="T18" i="68"/>
  <c r="R18" i="68"/>
  <c r="Q18" i="68"/>
  <c r="P18" i="68"/>
  <c r="O18" i="68"/>
  <c r="W17" i="68"/>
  <c r="V17" i="68"/>
  <c r="U17" i="68"/>
  <c r="T17" i="68"/>
  <c r="R17" i="68"/>
  <c r="Q17" i="68"/>
  <c r="P17" i="68"/>
  <c r="O17" i="68"/>
  <c r="W16" i="68"/>
  <c r="V16" i="68"/>
  <c r="U16" i="68"/>
  <c r="T16" i="68"/>
  <c r="R16" i="68"/>
  <c r="Q16" i="68"/>
  <c r="P16" i="68"/>
  <c r="O16" i="68"/>
  <c r="K6" i="68" a="1"/>
  <c r="K6" i="68" s="1"/>
  <c r="D4" i="68"/>
  <c r="M79" i="58"/>
  <c r="M38" i="58"/>
  <c r="AC63" i="58"/>
  <c r="AC64" i="58"/>
  <c r="AC65" i="58"/>
  <c r="AC66" i="58"/>
  <c r="AC67" i="58"/>
  <c r="AC68" i="58"/>
  <c r="AC69" i="58"/>
  <c r="AD69" i="58" s="1"/>
  <c r="AC70" i="58"/>
  <c r="AD70" i="58" s="1"/>
  <c r="AC71" i="58"/>
  <c r="AC72" i="58"/>
  <c r="AC73" i="58"/>
  <c r="AC74" i="58"/>
  <c r="AC75" i="58"/>
  <c r="AD75" i="58" s="1"/>
  <c r="AC76" i="58"/>
  <c r="AD76" i="58" s="1"/>
  <c r="AC77" i="58"/>
  <c r="AC62" i="58"/>
  <c r="AC42" i="58"/>
  <c r="AC43" i="58"/>
  <c r="AC44" i="58"/>
  <c r="AC45" i="58"/>
  <c r="AC46" i="58"/>
  <c r="AC47" i="58"/>
  <c r="AD47" i="58" s="1"/>
  <c r="AC48" i="58"/>
  <c r="AD48" i="58" s="1"/>
  <c r="AC49" i="58"/>
  <c r="AC50" i="58"/>
  <c r="AC51" i="58"/>
  <c r="AC52" i="58"/>
  <c r="AC53" i="58"/>
  <c r="AD53" i="58" s="1"/>
  <c r="AC54" i="58"/>
  <c r="AD54" i="58" s="1"/>
  <c r="AC55" i="58"/>
  <c r="AD55" i="58" s="1"/>
  <c r="AC41" i="58"/>
  <c r="AC28" i="58"/>
  <c r="AD28" i="58" s="1"/>
  <c r="AC29" i="58"/>
  <c r="AC30" i="58"/>
  <c r="AC31" i="58"/>
  <c r="AC32" i="58"/>
  <c r="AC33" i="58"/>
  <c r="AC34" i="58"/>
  <c r="AD34" i="58" s="1"/>
  <c r="AC35" i="58"/>
  <c r="AD35" i="58" s="1"/>
  <c r="AC36" i="58"/>
  <c r="AD36" i="58" s="1"/>
  <c r="AC27" i="58"/>
  <c r="AC17" i="58"/>
  <c r="AC18" i="58"/>
  <c r="AC19" i="58"/>
  <c r="AC20" i="58"/>
  <c r="AC21" i="58"/>
  <c r="AC22" i="58"/>
  <c r="AD22" i="58" s="1"/>
  <c r="AC23" i="58"/>
  <c r="AD23" i="58" s="1"/>
  <c r="AC16" i="58"/>
  <c r="Y63" i="58"/>
  <c r="Y64" i="58"/>
  <c r="Y65" i="58"/>
  <c r="Z65" i="58" s="1"/>
  <c r="Y66" i="58"/>
  <c r="Y79" i="58" s="1"/>
  <c r="Y67" i="58"/>
  <c r="Z67" i="58" s="1"/>
  <c r="Y68" i="58"/>
  <c r="Z68" i="58" s="1"/>
  <c r="Y69" i="58"/>
  <c r="Z69" i="58" s="1"/>
  <c r="Y70" i="58"/>
  <c r="Y71" i="58"/>
  <c r="Y72" i="58"/>
  <c r="Y73" i="58"/>
  <c r="Y74" i="58"/>
  <c r="Z74" i="58" s="1"/>
  <c r="Y75" i="58"/>
  <c r="Z75" i="58" s="1"/>
  <c r="Y76" i="58"/>
  <c r="Z76" i="58" s="1"/>
  <c r="Y77" i="58"/>
  <c r="Z77" i="58" s="1"/>
  <c r="Y62" i="58"/>
  <c r="Y42" i="58"/>
  <c r="Y43" i="58"/>
  <c r="Y44" i="58"/>
  <c r="Y45" i="58"/>
  <c r="Y46" i="58"/>
  <c r="Y47" i="58"/>
  <c r="Y48" i="58"/>
  <c r="Z48" i="58" s="1"/>
  <c r="Y49" i="58"/>
  <c r="Y50" i="58"/>
  <c r="Y51" i="58"/>
  <c r="Y52" i="58"/>
  <c r="Y53" i="58"/>
  <c r="Y54" i="58"/>
  <c r="Z54" i="58" s="1"/>
  <c r="Y55" i="58"/>
  <c r="Y41" i="58"/>
  <c r="Y28" i="58"/>
  <c r="Y29" i="58"/>
  <c r="Y30" i="58"/>
  <c r="Z30" i="58" s="1"/>
  <c r="Y31" i="58"/>
  <c r="Y32" i="58"/>
  <c r="Y33" i="58"/>
  <c r="Z33" i="58" s="1"/>
  <c r="Y34" i="58"/>
  <c r="Z34" i="58" s="1"/>
  <c r="Y35" i="58"/>
  <c r="Z35" i="58" s="1"/>
  <c r="Y36" i="58"/>
  <c r="Y27" i="58"/>
  <c r="Y17" i="58"/>
  <c r="Y18" i="58"/>
  <c r="Y19" i="58"/>
  <c r="Z19" i="58" s="1"/>
  <c r="Y20" i="58"/>
  <c r="Z20" i="58" s="1"/>
  <c r="Y21" i="58"/>
  <c r="Z21" i="58" s="1"/>
  <c r="Y22" i="58"/>
  <c r="Z22" i="58" s="1"/>
  <c r="Y23" i="58"/>
  <c r="Z23" i="58" s="1"/>
  <c r="Y16" i="58"/>
  <c r="AD17" i="58"/>
  <c r="AD18" i="58"/>
  <c r="AD19" i="58"/>
  <c r="AD20" i="58"/>
  <c r="AD16" i="58"/>
  <c r="Z17" i="58"/>
  <c r="Z18" i="58"/>
  <c r="Z16" i="58"/>
  <c r="AD64" i="58"/>
  <c r="AD65" i="58"/>
  <c r="AD66" i="58"/>
  <c r="AD67" i="58"/>
  <c r="AD68" i="58"/>
  <c r="AD71" i="58"/>
  <c r="AD72" i="58"/>
  <c r="AD73" i="58"/>
  <c r="AD74" i="58"/>
  <c r="AD77" i="58"/>
  <c r="Z63" i="58"/>
  <c r="Z64" i="58"/>
  <c r="Z70" i="58"/>
  <c r="Z71" i="58"/>
  <c r="Z72" i="58"/>
  <c r="Z73" i="58"/>
  <c r="AD42" i="58"/>
  <c r="AD43" i="58"/>
  <c r="AD44" i="58"/>
  <c r="AD45" i="58"/>
  <c r="AD49" i="58"/>
  <c r="AD50" i="58"/>
  <c r="AD51" i="58"/>
  <c r="AD52" i="58"/>
  <c r="Z42" i="58"/>
  <c r="Z43" i="58"/>
  <c r="Z44" i="58"/>
  <c r="Z45" i="58"/>
  <c r="Z47" i="58"/>
  <c r="Z49" i="58"/>
  <c r="Z50" i="58"/>
  <c r="Z51" i="58"/>
  <c r="Z52" i="58"/>
  <c r="Z53" i="58"/>
  <c r="Z55" i="58"/>
  <c r="AD27" i="58"/>
  <c r="AD29" i="58"/>
  <c r="AD30" i="58"/>
  <c r="AD31" i="58"/>
  <c r="AD32" i="58"/>
  <c r="AD33" i="58"/>
  <c r="Z27" i="58"/>
  <c r="Z28" i="58"/>
  <c r="Z29" i="58"/>
  <c r="Z31" i="58"/>
  <c r="Z32" i="58"/>
  <c r="Z36" i="58"/>
  <c r="M59" i="58"/>
  <c r="M25" i="58"/>
  <c r="I12" i="11"/>
  <c r="I11" i="11"/>
  <c r="K5" i="11"/>
  <c r="H15" i="11"/>
  <c r="H16" i="11"/>
  <c r="H17" i="11"/>
  <c r="H14" i="11"/>
  <c r="G17" i="11"/>
  <c r="G16" i="11"/>
  <c r="G15" i="11"/>
  <c r="G14" i="11"/>
  <c r="E11" i="11"/>
  <c r="G11" i="11"/>
  <c r="G12" i="11"/>
  <c r="K6" i="58" a="1"/>
  <c r="K6" i="58" s="1"/>
  <c r="K4" i="58" a="1"/>
  <c r="K4" i="58" s="1"/>
  <c r="D4" i="58"/>
  <c r="E12" i="11"/>
  <c r="K88" i="58"/>
  <c r="F88" i="58"/>
  <c r="B86" i="58"/>
  <c r="W77" i="58"/>
  <c r="V77" i="58"/>
  <c r="U77" i="58"/>
  <c r="T77" i="58"/>
  <c r="R77" i="58"/>
  <c r="Q77" i="58"/>
  <c r="P77" i="58"/>
  <c r="O77" i="58"/>
  <c r="W76" i="58"/>
  <c r="V76" i="58"/>
  <c r="U76" i="58"/>
  <c r="T76" i="58"/>
  <c r="R76" i="58"/>
  <c r="Q76" i="58"/>
  <c r="P76" i="58"/>
  <c r="O76" i="58"/>
  <c r="W75" i="58"/>
  <c r="V75" i="58"/>
  <c r="U75" i="58"/>
  <c r="T75" i="58"/>
  <c r="R75" i="58"/>
  <c r="Q75" i="58"/>
  <c r="P75" i="58"/>
  <c r="O75" i="58"/>
  <c r="W74" i="58"/>
  <c r="V74" i="58"/>
  <c r="U74" i="58"/>
  <c r="T74" i="58"/>
  <c r="R74" i="58"/>
  <c r="Q74" i="58"/>
  <c r="P74" i="58"/>
  <c r="O74" i="58"/>
  <c r="W73" i="58"/>
  <c r="V73" i="58"/>
  <c r="U73" i="58"/>
  <c r="T73" i="58"/>
  <c r="R73" i="58"/>
  <c r="Q73" i="58"/>
  <c r="P73" i="58"/>
  <c r="O73" i="58"/>
  <c r="W72" i="58"/>
  <c r="V72" i="58"/>
  <c r="U72" i="58"/>
  <c r="T72" i="58"/>
  <c r="R72" i="58"/>
  <c r="Q72" i="58"/>
  <c r="P72" i="58"/>
  <c r="O72" i="58"/>
  <c r="W71" i="58"/>
  <c r="V71" i="58"/>
  <c r="U71" i="58"/>
  <c r="T71" i="58"/>
  <c r="R71" i="58"/>
  <c r="Q71" i="58"/>
  <c r="P71" i="58"/>
  <c r="O71" i="58"/>
  <c r="W70" i="58"/>
  <c r="V70" i="58"/>
  <c r="U70" i="58"/>
  <c r="T70" i="58"/>
  <c r="R70" i="58"/>
  <c r="Q70" i="58"/>
  <c r="P70" i="58"/>
  <c r="O70" i="58"/>
  <c r="W69" i="58"/>
  <c r="V69" i="58"/>
  <c r="U69" i="58"/>
  <c r="T69" i="58"/>
  <c r="R69" i="58"/>
  <c r="Q69" i="58"/>
  <c r="P69" i="58"/>
  <c r="O69" i="58"/>
  <c r="W68" i="58"/>
  <c r="V68" i="58"/>
  <c r="U68" i="58"/>
  <c r="T68" i="58"/>
  <c r="R68" i="58"/>
  <c r="Q68" i="58"/>
  <c r="P68" i="58"/>
  <c r="O68" i="58"/>
  <c r="W67" i="58"/>
  <c r="V67" i="58"/>
  <c r="U67" i="58"/>
  <c r="T67" i="58"/>
  <c r="R67" i="58"/>
  <c r="Q67" i="58"/>
  <c r="P67" i="58"/>
  <c r="O67" i="58"/>
  <c r="W66" i="58"/>
  <c r="V66" i="58"/>
  <c r="U66" i="58"/>
  <c r="T66" i="58"/>
  <c r="R66" i="58"/>
  <c r="Q66" i="58"/>
  <c r="P66" i="58"/>
  <c r="O66" i="58"/>
  <c r="W65" i="58"/>
  <c r="V65" i="58"/>
  <c r="U65" i="58"/>
  <c r="T65" i="58"/>
  <c r="R65" i="58"/>
  <c r="Q65" i="58"/>
  <c r="P65" i="58"/>
  <c r="O65" i="58"/>
  <c r="W64" i="58"/>
  <c r="V64" i="58"/>
  <c r="U64" i="58"/>
  <c r="T64" i="58"/>
  <c r="R64" i="58"/>
  <c r="Q64" i="58"/>
  <c r="P64" i="58"/>
  <c r="O64" i="58"/>
  <c r="AD63" i="58"/>
  <c r="W63" i="58"/>
  <c r="V63" i="58"/>
  <c r="U63" i="58"/>
  <c r="T63" i="58"/>
  <c r="R63" i="58"/>
  <c r="Q63" i="58"/>
  <c r="P63" i="58"/>
  <c r="O63" i="58"/>
  <c r="W62" i="58"/>
  <c r="V62" i="58"/>
  <c r="U62" i="58"/>
  <c r="T62" i="58"/>
  <c r="R62" i="58"/>
  <c r="Q62" i="58"/>
  <c r="P62" i="58"/>
  <c r="O62" i="58"/>
  <c r="AC58" i="58"/>
  <c r="AD58" i="58" s="1"/>
  <c r="AC57" i="58"/>
  <c r="AD57" i="58" s="1"/>
  <c r="W55" i="58"/>
  <c r="V55" i="58"/>
  <c r="U55" i="58"/>
  <c r="T55" i="58"/>
  <c r="R55" i="58"/>
  <c r="Q55" i="58"/>
  <c r="P55" i="58"/>
  <c r="O55" i="58"/>
  <c r="W54" i="58"/>
  <c r="V54" i="58"/>
  <c r="U54" i="58"/>
  <c r="T54" i="58"/>
  <c r="R54" i="58"/>
  <c r="Q54" i="58"/>
  <c r="P54" i="58"/>
  <c r="O54" i="58"/>
  <c r="W53" i="58"/>
  <c r="V53" i="58"/>
  <c r="U53" i="58"/>
  <c r="T53" i="58"/>
  <c r="R53" i="58"/>
  <c r="Q53" i="58"/>
  <c r="P53" i="58"/>
  <c r="O53" i="58"/>
  <c r="W52" i="58"/>
  <c r="V52" i="58"/>
  <c r="U52" i="58"/>
  <c r="T52" i="58"/>
  <c r="R52" i="58"/>
  <c r="Q52" i="58"/>
  <c r="P52" i="58"/>
  <c r="O52" i="58"/>
  <c r="W51" i="58"/>
  <c r="V51" i="58"/>
  <c r="U51" i="58"/>
  <c r="T51" i="58"/>
  <c r="R51" i="58"/>
  <c r="Q51" i="58"/>
  <c r="P51" i="58"/>
  <c r="O51" i="58"/>
  <c r="W50" i="58"/>
  <c r="V50" i="58"/>
  <c r="U50" i="58"/>
  <c r="T50" i="58"/>
  <c r="R50" i="58"/>
  <c r="Q50" i="58"/>
  <c r="P50" i="58"/>
  <c r="O50" i="58"/>
  <c r="W49" i="58"/>
  <c r="V49" i="58"/>
  <c r="U49" i="58"/>
  <c r="T49" i="58"/>
  <c r="R49" i="58"/>
  <c r="Q49" i="58"/>
  <c r="P49" i="58"/>
  <c r="O49" i="58"/>
  <c r="W48" i="58"/>
  <c r="V48" i="58"/>
  <c r="U48" i="58"/>
  <c r="T48" i="58"/>
  <c r="R48" i="58"/>
  <c r="Q48" i="58"/>
  <c r="P48" i="58"/>
  <c r="O48" i="58"/>
  <c r="W47" i="58"/>
  <c r="V47" i="58"/>
  <c r="U47" i="58"/>
  <c r="T47" i="58"/>
  <c r="R47" i="58"/>
  <c r="Q47" i="58"/>
  <c r="P47" i="58"/>
  <c r="O47" i="58"/>
  <c r="W45" i="58"/>
  <c r="V45" i="58"/>
  <c r="U45" i="58"/>
  <c r="T45" i="58"/>
  <c r="R45" i="58"/>
  <c r="Q45" i="58"/>
  <c r="P45" i="58"/>
  <c r="O45" i="58"/>
  <c r="W44" i="58"/>
  <c r="V44" i="58"/>
  <c r="U44" i="58"/>
  <c r="T44" i="58"/>
  <c r="R44" i="58"/>
  <c r="Q44" i="58"/>
  <c r="P44" i="58"/>
  <c r="O44" i="58"/>
  <c r="W43" i="58"/>
  <c r="V43" i="58"/>
  <c r="U43" i="58"/>
  <c r="T43" i="58"/>
  <c r="R43" i="58"/>
  <c r="Q43" i="58"/>
  <c r="P43" i="58"/>
  <c r="O43" i="58"/>
  <c r="W42" i="58"/>
  <c r="V42" i="58"/>
  <c r="U42" i="58"/>
  <c r="T42" i="58"/>
  <c r="R42" i="58"/>
  <c r="Q42" i="58"/>
  <c r="P42" i="58"/>
  <c r="O42" i="58"/>
  <c r="W41" i="58"/>
  <c r="V41" i="58"/>
  <c r="U41" i="58"/>
  <c r="T41" i="58"/>
  <c r="R41" i="58"/>
  <c r="Q41" i="58"/>
  <c r="P41" i="58"/>
  <c r="O41" i="58"/>
  <c r="AD39" i="58"/>
  <c r="Z39" i="58"/>
  <c r="W36" i="58"/>
  <c r="V36" i="58"/>
  <c r="U36" i="58"/>
  <c r="T36" i="58"/>
  <c r="R36" i="58"/>
  <c r="Q36" i="58"/>
  <c r="P36" i="58"/>
  <c r="O36" i="58"/>
  <c r="W35" i="58"/>
  <c r="V35" i="58"/>
  <c r="U35" i="58"/>
  <c r="T35" i="58"/>
  <c r="R35" i="58"/>
  <c r="Q35" i="58"/>
  <c r="P35" i="58"/>
  <c r="O35" i="58"/>
  <c r="W34" i="58"/>
  <c r="V34" i="58"/>
  <c r="U34" i="58"/>
  <c r="T34" i="58"/>
  <c r="R34" i="58"/>
  <c r="Q34" i="58"/>
  <c r="P34" i="58"/>
  <c r="O34" i="58"/>
  <c r="W33" i="58"/>
  <c r="V33" i="58"/>
  <c r="U33" i="58"/>
  <c r="T33" i="58"/>
  <c r="R33" i="58"/>
  <c r="Q33" i="58"/>
  <c r="P33" i="58"/>
  <c r="O33" i="58"/>
  <c r="W32" i="58"/>
  <c r="V32" i="58"/>
  <c r="U32" i="58"/>
  <c r="T32" i="58"/>
  <c r="R32" i="58"/>
  <c r="Q32" i="58"/>
  <c r="P32" i="58"/>
  <c r="O32" i="58"/>
  <c r="W31" i="58"/>
  <c r="V31" i="58"/>
  <c r="U31" i="58"/>
  <c r="T31" i="58"/>
  <c r="R31" i="58"/>
  <c r="Q31" i="58"/>
  <c r="P31" i="58"/>
  <c r="O31" i="58"/>
  <c r="W30" i="58"/>
  <c r="V30" i="58"/>
  <c r="U30" i="58"/>
  <c r="T30" i="58"/>
  <c r="R30" i="58"/>
  <c r="Q30" i="58"/>
  <c r="P30" i="58"/>
  <c r="O30" i="58"/>
  <c r="W29" i="58"/>
  <c r="V29" i="58"/>
  <c r="U29" i="58"/>
  <c r="T29" i="58"/>
  <c r="R29" i="58"/>
  <c r="Q29" i="58"/>
  <c r="P29" i="58"/>
  <c r="O29" i="58"/>
  <c r="W28" i="58"/>
  <c r="V28" i="58"/>
  <c r="U28" i="58"/>
  <c r="T28" i="58"/>
  <c r="R28" i="58"/>
  <c r="Q28" i="58"/>
  <c r="P28" i="58"/>
  <c r="O28" i="58"/>
  <c r="W27" i="58"/>
  <c r="V27" i="58"/>
  <c r="U27" i="58"/>
  <c r="T27" i="58"/>
  <c r="R27" i="58"/>
  <c r="Q27" i="58"/>
  <c r="P27" i="58"/>
  <c r="O27" i="58"/>
  <c r="AD26" i="58"/>
  <c r="Z26" i="58"/>
  <c r="W23" i="58"/>
  <c r="V23" i="58"/>
  <c r="U23" i="58"/>
  <c r="T23" i="58"/>
  <c r="R23" i="58"/>
  <c r="Q23" i="58"/>
  <c r="P23" i="58"/>
  <c r="O23" i="58"/>
  <c r="W22" i="58"/>
  <c r="V22" i="58"/>
  <c r="U22" i="58"/>
  <c r="T22" i="58"/>
  <c r="R22" i="58"/>
  <c r="Q22" i="58"/>
  <c r="P22" i="58"/>
  <c r="O22" i="58"/>
  <c r="AD21" i="58"/>
  <c r="W21" i="58"/>
  <c r="V21" i="58"/>
  <c r="U21" i="58"/>
  <c r="T21" i="58"/>
  <c r="R21" i="58"/>
  <c r="Q21" i="58"/>
  <c r="P21" i="58"/>
  <c r="O21" i="58"/>
  <c r="W20" i="58"/>
  <c r="V20" i="58"/>
  <c r="U20" i="58"/>
  <c r="T20" i="58"/>
  <c r="R20" i="58"/>
  <c r="Q20" i="58"/>
  <c r="P20" i="58"/>
  <c r="O20" i="58"/>
  <c r="W19" i="58"/>
  <c r="V19" i="58"/>
  <c r="U19" i="58"/>
  <c r="T19" i="58"/>
  <c r="R19" i="58"/>
  <c r="Q19" i="58"/>
  <c r="P19" i="58"/>
  <c r="O19" i="58"/>
  <c r="W18" i="58"/>
  <c r="V18" i="58"/>
  <c r="U18" i="58"/>
  <c r="T18" i="58"/>
  <c r="R18" i="58"/>
  <c r="Q18" i="58"/>
  <c r="P18" i="58"/>
  <c r="O18" i="58"/>
  <c r="W17" i="58"/>
  <c r="V17" i="58"/>
  <c r="U17" i="58"/>
  <c r="T17" i="58"/>
  <c r="R17" i="58"/>
  <c r="Q17" i="58"/>
  <c r="P17" i="58"/>
  <c r="O17" i="58"/>
  <c r="W16" i="58"/>
  <c r="V16" i="58"/>
  <c r="U16" i="58"/>
  <c r="T16" i="58"/>
  <c r="R16" i="58"/>
  <c r="Q16" i="58"/>
  <c r="P16" i="58"/>
  <c r="O16" i="58"/>
  <c r="Y38" i="69" l="1"/>
  <c r="Y25" i="69"/>
  <c r="AD41" i="69"/>
  <c r="AD59" i="69" s="1"/>
  <c r="AE59" i="69" s="1"/>
  <c r="AF59" i="69" s="1"/>
  <c r="Y79" i="69"/>
  <c r="Y59" i="69"/>
  <c r="AC79" i="68"/>
  <c r="Y38" i="70"/>
  <c r="Z41" i="70"/>
  <c r="Z59" i="70" s="1"/>
  <c r="AA59" i="70" s="1"/>
  <c r="AB59" i="70" s="1"/>
  <c r="AA88" i="70" s="1"/>
  <c r="AC79" i="70"/>
  <c r="Z25" i="70"/>
  <c r="AA25" i="70" s="1"/>
  <c r="AB25" i="70" s="1"/>
  <c r="F84" i="70" s="1"/>
  <c r="AC25" i="70"/>
  <c r="AD41" i="70"/>
  <c r="AD59" i="70" s="1"/>
  <c r="AE59" i="70" s="1"/>
  <c r="AF59" i="70" s="1"/>
  <c r="AF88" i="70" s="1"/>
  <c r="Y79" i="70"/>
  <c r="Z66" i="58"/>
  <c r="AC79" i="69"/>
  <c r="D84" i="70"/>
  <c r="AA86" i="70"/>
  <c r="K86" i="70"/>
  <c r="F16" i="11" s="1"/>
  <c r="AC38" i="70"/>
  <c r="AE38" i="70"/>
  <c r="AF38" i="70" s="1"/>
  <c r="Z62" i="70"/>
  <c r="Z79" i="70" s="1"/>
  <c r="AA79" i="70" s="1"/>
  <c r="AB79" i="70" s="1"/>
  <c r="AD16" i="70"/>
  <c r="AD25" i="70" s="1"/>
  <c r="AE25" i="70" s="1"/>
  <c r="AF25" i="70" s="1"/>
  <c r="Z27" i="70"/>
  <c r="Z38" i="70" s="1"/>
  <c r="AA38" i="70" s="1"/>
  <c r="AB38" i="70" s="1"/>
  <c r="AD62" i="70"/>
  <c r="AD79" i="70" s="1"/>
  <c r="AE79" i="70" s="1"/>
  <c r="AF79" i="70" s="1"/>
  <c r="AD25" i="69"/>
  <c r="AE25" i="69" s="1"/>
  <c r="AF25" i="69" s="1"/>
  <c r="Z59" i="69"/>
  <c r="AA59" i="69" s="1"/>
  <c r="AB59" i="69" s="1"/>
  <c r="Z27" i="69"/>
  <c r="Z38" i="69" s="1"/>
  <c r="AA38" i="69" s="1"/>
  <c r="AB38" i="69" s="1"/>
  <c r="AD62" i="69"/>
  <c r="AD79" i="69" s="1"/>
  <c r="AE79" i="69" s="1"/>
  <c r="AF79" i="69" s="1"/>
  <c r="AA79" i="69"/>
  <c r="AB79" i="69" s="1"/>
  <c r="AC25" i="69"/>
  <c r="AD27" i="69"/>
  <c r="AD38" i="69" s="1"/>
  <c r="AE38" i="69" s="1"/>
  <c r="AF38" i="69" s="1"/>
  <c r="Z16" i="69"/>
  <c r="Z25" i="69" s="1"/>
  <c r="AA25" i="69" s="1"/>
  <c r="AB25" i="69" s="1"/>
  <c r="Y25" i="68"/>
  <c r="Y79" i="68"/>
  <c r="Y38" i="68"/>
  <c r="AC59" i="68"/>
  <c r="AC38" i="68"/>
  <c r="AD27" i="68"/>
  <c r="AD38" i="68" s="1"/>
  <c r="AE38" i="68" s="1"/>
  <c r="AF38" i="68" s="1"/>
  <c r="I85" i="68" s="1"/>
  <c r="I15" i="71" s="1"/>
  <c r="G22" i="71" s="1"/>
  <c r="AC25" i="68"/>
  <c r="Z70" i="68"/>
  <c r="Z79" i="68" s="1"/>
  <c r="AA79" i="68" s="1"/>
  <c r="AB79" i="68" s="1"/>
  <c r="Z59" i="68"/>
  <c r="AA59" i="68" s="1"/>
  <c r="AB59" i="68" s="1"/>
  <c r="Z16" i="68"/>
  <c r="Z25" i="68" s="1"/>
  <c r="AA25" i="68" s="1"/>
  <c r="AB25" i="68" s="1"/>
  <c r="AD41" i="68"/>
  <c r="AD59" i="68" s="1"/>
  <c r="AE59" i="68" s="1"/>
  <c r="AF59" i="68" s="1"/>
  <c r="Y59" i="68"/>
  <c r="AD16" i="68"/>
  <c r="AD25" i="68" s="1"/>
  <c r="AE25" i="68" s="1"/>
  <c r="AF25" i="68" s="1"/>
  <c r="Z27" i="68"/>
  <c r="Z38" i="68" s="1"/>
  <c r="AA38" i="68" s="1"/>
  <c r="AB38" i="68" s="1"/>
  <c r="AD62" i="68"/>
  <c r="AD79" i="68" s="1"/>
  <c r="AE79" i="68" s="1"/>
  <c r="AF79" i="68" s="1"/>
  <c r="AC38" i="58"/>
  <c r="AC59" i="58"/>
  <c r="AD41" i="58"/>
  <c r="AD59" i="58" s="1"/>
  <c r="AE59" i="58" s="1"/>
  <c r="AF59" i="58" s="1"/>
  <c r="I86" i="58" s="1"/>
  <c r="E16" i="71" s="1"/>
  <c r="AD25" i="58"/>
  <c r="AE25" i="58" s="1"/>
  <c r="AC25" i="58"/>
  <c r="Z25" i="58"/>
  <c r="AD38" i="58"/>
  <c r="AE38" i="58" s="1"/>
  <c r="AF38" i="58" s="1"/>
  <c r="I85" i="58" s="1"/>
  <c r="E15" i="71" s="1"/>
  <c r="AC79" i="58"/>
  <c r="Y38" i="58"/>
  <c r="Y59" i="58"/>
  <c r="Z38" i="58"/>
  <c r="Y25" i="58"/>
  <c r="Z41" i="58"/>
  <c r="Z59" i="58" s="1"/>
  <c r="Z62" i="58"/>
  <c r="AD62" i="58"/>
  <c r="AD79" i="58" s="1"/>
  <c r="D86" i="70" l="1"/>
  <c r="F86" i="70"/>
  <c r="I86" i="70"/>
  <c r="F16" i="71" s="1"/>
  <c r="D23" i="71" s="1"/>
  <c r="Z79" i="58"/>
  <c r="AA79" i="58" s="1"/>
  <c r="AB79" i="58" s="1"/>
  <c r="C23" i="71"/>
  <c r="C22" i="71"/>
  <c r="AF89" i="70"/>
  <c r="K87" i="70"/>
  <c r="F17" i="11" s="1"/>
  <c r="I87" i="70"/>
  <c r="F17" i="71" s="1"/>
  <c r="D24" i="71" s="1"/>
  <c r="D85" i="70"/>
  <c r="F85" i="70"/>
  <c r="AA87" i="70"/>
  <c r="AA89" i="70"/>
  <c r="F87" i="70"/>
  <c r="D87" i="70"/>
  <c r="K84" i="70"/>
  <c r="F14" i="11" s="1"/>
  <c r="I84" i="70"/>
  <c r="F14" i="71" s="1"/>
  <c r="D21" i="71" s="1"/>
  <c r="AF86" i="70"/>
  <c r="K85" i="70"/>
  <c r="F15" i="11" s="1"/>
  <c r="I85" i="70"/>
  <c r="F15" i="71" s="1"/>
  <c r="D22" i="71" s="1"/>
  <c r="AF87" i="70"/>
  <c r="D85" i="69"/>
  <c r="F85" i="69"/>
  <c r="AA87" i="69"/>
  <c r="K84" i="69"/>
  <c r="J14" i="11" s="1"/>
  <c r="I84" i="69"/>
  <c r="J14" i="71" s="1"/>
  <c r="H21" i="71" s="1"/>
  <c r="AF86" i="69"/>
  <c r="AF89" i="69"/>
  <c r="K87" i="69"/>
  <c r="J17" i="11" s="1"/>
  <c r="I87" i="69"/>
  <c r="J17" i="71" s="1"/>
  <c r="H24" i="71" s="1"/>
  <c r="F86" i="69"/>
  <c r="D86" i="69"/>
  <c r="AA88" i="69"/>
  <c r="F84" i="69"/>
  <c r="D84" i="69"/>
  <c r="AA86" i="69"/>
  <c r="AF88" i="69"/>
  <c r="I86" i="69"/>
  <c r="J16" i="71" s="1"/>
  <c r="H23" i="71" s="1"/>
  <c r="K86" i="69"/>
  <c r="J16" i="11" s="1"/>
  <c r="K85" i="69"/>
  <c r="J15" i="11" s="1"/>
  <c r="I85" i="69"/>
  <c r="J15" i="71" s="1"/>
  <c r="H22" i="71" s="1"/>
  <c r="AF87" i="69"/>
  <c r="AA89" i="69"/>
  <c r="F87" i="69"/>
  <c r="D87" i="69"/>
  <c r="K85" i="68"/>
  <c r="I15" i="11" s="1"/>
  <c r="AF87" i="68"/>
  <c r="AF88" i="68"/>
  <c r="K86" i="68"/>
  <c r="I16" i="11" s="1"/>
  <c r="I86" i="68"/>
  <c r="I16" i="71" s="1"/>
  <c r="G23" i="71" s="1"/>
  <c r="K84" i="68"/>
  <c r="I14" i="11" s="1"/>
  <c r="I84" i="68"/>
  <c r="I14" i="71" s="1"/>
  <c r="G21" i="71" s="1"/>
  <c r="AF86" i="68"/>
  <c r="F86" i="68"/>
  <c r="D86" i="68"/>
  <c r="AA88" i="68"/>
  <c r="AA89" i="68"/>
  <c r="F87" i="68"/>
  <c r="D87" i="68"/>
  <c r="AF89" i="68"/>
  <c r="K87" i="68"/>
  <c r="I17" i="11" s="1"/>
  <c r="I87" i="68"/>
  <c r="I17" i="71" s="1"/>
  <c r="G24" i="71" s="1"/>
  <c r="D85" i="68"/>
  <c r="F85" i="68"/>
  <c r="AA87" i="68"/>
  <c r="F84" i="68"/>
  <c r="D84" i="68"/>
  <c r="AA86" i="68"/>
  <c r="AF25" i="58"/>
  <c r="I84" i="58" s="1"/>
  <c r="E14" i="71" s="1"/>
  <c r="AA59" i="58"/>
  <c r="AB59" i="58" s="1"/>
  <c r="AA38" i="58"/>
  <c r="AB38" i="58" s="1"/>
  <c r="AE79" i="58"/>
  <c r="AF79" i="58" s="1"/>
  <c r="AA25" i="58"/>
  <c r="AB25" i="58" s="1"/>
  <c r="D84" i="58" s="1"/>
  <c r="AF87" i="58"/>
  <c r="K85" i="58"/>
  <c r="E15" i="11" s="1"/>
  <c r="AF88" i="58"/>
  <c r="K86" i="58"/>
  <c r="E16" i="11" s="1"/>
  <c r="Q15" i="71" l="1"/>
  <c r="Q16" i="71"/>
  <c r="D87" i="58"/>
  <c r="F87" i="58"/>
  <c r="AA89" i="58"/>
  <c r="C21" i="71"/>
  <c r="Q14" i="71"/>
  <c r="F85" i="58"/>
  <c r="D85" i="58"/>
  <c r="AF89" i="58"/>
  <c r="I87" i="58"/>
  <c r="E17" i="71" s="1"/>
  <c r="AF86" i="58"/>
  <c r="K84" i="58"/>
  <c r="E14" i="11" s="1"/>
  <c r="AA88" i="58"/>
  <c r="D86" i="58"/>
  <c r="F86" i="58"/>
  <c r="AA87" i="58"/>
  <c r="K87" i="58"/>
  <c r="E17" i="11" s="1"/>
  <c r="AA86" i="58"/>
  <c r="F84" i="58"/>
  <c r="B84" i="39"/>
  <c r="B84" i="40"/>
  <c r="C5" i="39"/>
  <c r="C5" i="40"/>
  <c r="AF15" i="39"/>
  <c r="AF29" i="39" s="1"/>
  <c r="AF15" i="40"/>
  <c r="B80" i="40"/>
  <c r="B80" i="39"/>
  <c r="L5" i="39"/>
  <c r="B85" i="39" s="1"/>
  <c r="L5" i="40"/>
  <c r="B85" i="40" s="1"/>
  <c r="P78" i="40"/>
  <c r="AF77" i="40"/>
  <c r="AG77" i="40" s="1"/>
  <c r="AB77" i="40"/>
  <c r="AC77" i="40" s="1"/>
  <c r="Z77" i="40"/>
  <c r="Y77" i="40"/>
  <c r="X77" i="40"/>
  <c r="W77" i="40"/>
  <c r="U77" i="40"/>
  <c r="T77" i="40"/>
  <c r="S77" i="40"/>
  <c r="R77" i="40"/>
  <c r="AF76" i="40"/>
  <c r="AG76" i="40" s="1"/>
  <c r="AB76" i="40"/>
  <c r="AC76" i="40" s="1"/>
  <c r="Z76" i="40"/>
  <c r="Y76" i="40"/>
  <c r="X76" i="40"/>
  <c r="W76" i="40"/>
  <c r="U76" i="40"/>
  <c r="T76" i="40"/>
  <c r="S76" i="40"/>
  <c r="R76" i="40"/>
  <c r="AF75" i="40"/>
  <c r="AG75" i="40" s="1"/>
  <c r="AB75" i="40"/>
  <c r="AC75" i="40" s="1"/>
  <c r="Z75" i="40"/>
  <c r="Y75" i="40"/>
  <c r="X75" i="40"/>
  <c r="W75" i="40"/>
  <c r="U75" i="40"/>
  <c r="T75" i="40"/>
  <c r="S75" i="40"/>
  <c r="R75" i="40"/>
  <c r="AF74" i="40"/>
  <c r="AG74" i="40" s="1"/>
  <c r="AB74" i="40"/>
  <c r="AC74" i="40" s="1"/>
  <c r="Z74" i="40"/>
  <c r="Y74" i="40"/>
  <c r="X74" i="40"/>
  <c r="W74" i="40"/>
  <c r="U74" i="40"/>
  <c r="T74" i="40"/>
  <c r="S74" i="40"/>
  <c r="R74" i="40"/>
  <c r="AF73" i="40"/>
  <c r="AG73" i="40" s="1"/>
  <c r="AB73" i="40"/>
  <c r="AC73" i="40" s="1"/>
  <c r="Z73" i="40"/>
  <c r="Y73" i="40"/>
  <c r="X73" i="40"/>
  <c r="W73" i="40"/>
  <c r="U73" i="40"/>
  <c r="T73" i="40"/>
  <c r="S73" i="40"/>
  <c r="R73" i="40"/>
  <c r="AF72" i="40"/>
  <c r="AG72" i="40" s="1"/>
  <c r="AB72" i="40"/>
  <c r="AC72" i="40" s="1"/>
  <c r="Z72" i="40"/>
  <c r="Y72" i="40"/>
  <c r="X72" i="40"/>
  <c r="W72" i="40"/>
  <c r="U72" i="40"/>
  <c r="T72" i="40"/>
  <c r="S72" i="40"/>
  <c r="R72" i="40"/>
  <c r="AF71" i="40"/>
  <c r="AG71" i="40" s="1"/>
  <c r="AB71" i="40"/>
  <c r="AC71" i="40" s="1"/>
  <c r="Z71" i="40"/>
  <c r="Y71" i="40"/>
  <c r="X71" i="40"/>
  <c r="W71" i="40"/>
  <c r="U71" i="40"/>
  <c r="T71" i="40"/>
  <c r="S71" i="40"/>
  <c r="R71" i="40"/>
  <c r="AF70" i="40"/>
  <c r="AB70" i="40"/>
  <c r="Z70" i="40"/>
  <c r="Y70" i="40"/>
  <c r="X70" i="40"/>
  <c r="W70" i="40"/>
  <c r="U70" i="40"/>
  <c r="T70" i="40"/>
  <c r="S70" i="40"/>
  <c r="R70" i="40"/>
  <c r="P67" i="40"/>
  <c r="AF66" i="40"/>
  <c r="AG66" i="40" s="1"/>
  <c r="AB66" i="40"/>
  <c r="AC66" i="40" s="1"/>
  <c r="Z66" i="40"/>
  <c r="Y66" i="40"/>
  <c r="X66" i="40"/>
  <c r="W66" i="40"/>
  <c r="U66" i="40"/>
  <c r="T66" i="40"/>
  <c r="S66" i="40"/>
  <c r="R66" i="40"/>
  <c r="AF65" i="40"/>
  <c r="AG65" i="40" s="1"/>
  <c r="AB65" i="40"/>
  <c r="AC65" i="40" s="1"/>
  <c r="Z65" i="40"/>
  <c r="Y65" i="40"/>
  <c r="X65" i="40"/>
  <c r="W65" i="40"/>
  <c r="U65" i="40"/>
  <c r="T65" i="40"/>
  <c r="S65" i="40"/>
  <c r="R65" i="40"/>
  <c r="AF64" i="40"/>
  <c r="AG64" i="40" s="1"/>
  <c r="AB64" i="40"/>
  <c r="AC64" i="40" s="1"/>
  <c r="Z64" i="40"/>
  <c r="Y64" i="40"/>
  <c r="X64" i="40"/>
  <c r="W64" i="40"/>
  <c r="U64" i="40"/>
  <c r="T64" i="40"/>
  <c r="S64" i="40"/>
  <c r="R64" i="40"/>
  <c r="AF63" i="40"/>
  <c r="AG63" i="40" s="1"/>
  <c r="AB63" i="40"/>
  <c r="AC63" i="40" s="1"/>
  <c r="Z63" i="40"/>
  <c r="Y63" i="40"/>
  <c r="X63" i="40"/>
  <c r="W63" i="40"/>
  <c r="U63" i="40"/>
  <c r="T63" i="40"/>
  <c r="S63" i="40"/>
  <c r="R63" i="40"/>
  <c r="AF62" i="40"/>
  <c r="AG62" i="40" s="1"/>
  <c r="AB62" i="40"/>
  <c r="AC62" i="40" s="1"/>
  <c r="Z62" i="40"/>
  <c r="Y62" i="40"/>
  <c r="X62" i="40"/>
  <c r="W62" i="40"/>
  <c r="U62" i="40"/>
  <c r="T62" i="40"/>
  <c r="S62" i="40"/>
  <c r="R62" i="40"/>
  <c r="AF61" i="40"/>
  <c r="AG61" i="40" s="1"/>
  <c r="AB61" i="40"/>
  <c r="AC61" i="40" s="1"/>
  <c r="Z61" i="40"/>
  <c r="Y61" i="40"/>
  <c r="X61" i="40"/>
  <c r="W61" i="40"/>
  <c r="U61" i="40"/>
  <c r="T61" i="40"/>
  <c r="S61" i="40"/>
  <c r="R61" i="40"/>
  <c r="AF60" i="40"/>
  <c r="AG60" i="40" s="1"/>
  <c r="AB60" i="40"/>
  <c r="AC60" i="40" s="1"/>
  <c r="Z60" i="40"/>
  <c r="Y60" i="40"/>
  <c r="X60" i="40"/>
  <c r="W60" i="40"/>
  <c r="U60" i="40"/>
  <c r="T60" i="40"/>
  <c r="S60" i="40"/>
  <c r="R60" i="40"/>
  <c r="AF59" i="40"/>
  <c r="AG59" i="40" s="1"/>
  <c r="AB59" i="40"/>
  <c r="AC59" i="40" s="1"/>
  <c r="Z59" i="40"/>
  <c r="Y59" i="40"/>
  <c r="X59" i="40"/>
  <c r="W59" i="40"/>
  <c r="U59" i="40"/>
  <c r="T59" i="40"/>
  <c r="S59" i="40"/>
  <c r="R59" i="40"/>
  <c r="AF58" i="40"/>
  <c r="AG58" i="40" s="1"/>
  <c r="AB58" i="40"/>
  <c r="AC58" i="40" s="1"/>
  <c r="Z58" i="40"/>
  <c r="Y58" i="40"/>
  <c r="X58" i="40"/>
  <c r="W58" i="40"/>
  <c r="U58" i="40"/>
  <c r="T58" i="40"/>
  <c r="S58" i="40"/>
  <c r="R58" i="40"/>
  <c r="AF57" i="40"/>
  <c r="AG57" i="40" s="1"/>
  <c r="AB57" i="40"/>
  <c r="AC57" i="40" s="1"/>
  <c r="Z57" i="40"/>
  <c r="Y57" i="40"/>
  <c r="X57" i="40"/>
  <c r="W57" i="40"/>
  <c r="U57" i="40"/>
  <c r="T57" i="40"/>
  <c r="S57" i="40"/>
  <c r="R57" i="40"/>
  <c r="AF56" i="40"/>
  <c r="AG56" i="40" s="1"/>
  <c r="AB56" i="40"/>
  <c r="AC56" i="40" s="1"/>
  <c r="Z56" i="40"/>
  <c r="Y56" i="40"/>
  <c r="X56" i="40"/>
  <c r="W56" i="40"/>
  <c r="U56" i="40"/>
  <c r="T56" i="40"/>
  <c r="S56" i="40"/>
  <c r="R56" i="40"/>
  <c r="AF55" i="40"/>
  <c r="AG55" i="40" s="1"/>
  <c r="AB55" i="40"/>
  <c r="AC55" i="40" s="1"/>
  <c r="Z55" i="40"/>
  <c r="Y55" i="40"/>
  <c r="X55" i="40"/>
  <c r="W55" i="40"/>
  <c r="U55" i="40"/>
  <c r="T55" i="40"/>
  <c r="S55" i="40"/>
  <c r="R55" i="40"/>
  <c r="AF54" i="40"/>
  <c r="AG54" i="40" s="1"/>
  <c r="AB54" i="40"/>
  <c r="AC54" i="40" s="1"/>
  <c r="Z54" i="40"/>
  <c r="Y54" i="40"/>
  <c r="X54" i="40"/>
  <c r="W54" i="40"/>
  <c r="U54" i="40"/>
  <c r="T54" i="40"/>
  <c r="S54" i="40"/>
  <c r="R54" i="40"/>
  <c r="AF53" i="40"/>
  <c r="AG53" i="40" s="1"/>
  <c r="AB53" i="40"/>
  <c r="AC53" i="40" s="1"/>
  <c r="Z53" i="40"/>
  <c r="Y53" i="40"/>
  <c r="X53" i="40"/>
  <c r="W53" i="40"/>
  <c r="U53" i="40"/>
  <c r="T53" i="40"/>
  <c r="S53" i="40"/>
  <c r="R53" i="40"/>
  <c r="AF52" i="40"/>
  <c r="AB52" i="40"/>
  <c r="AB67" i="40" s="1"/>
  <c r="Z52" i="40"/>
  <c r="Y52" i="40"/>
  <c r="X52" i="40"/>
  <c r="W52" i="40"/>
  <c r="U52" i="40"/>
  <c r="T52" i="40"/>
  <c r="S52" i="40"/>
  <c r="R52" i="40"/>
  <c r="P48" i="40"/>
  <c r="AF47" i="40"/>
  <c r="AG47" i="40" s="1"/>
  <c r="AB47" i="40"/>
  <c r="AC47" i="40" s="1"/>
  <c r="Z47" i="40"/>
  <c r="Y47" i="40"/>
  <c r="X47" i="40"/>
  <c r="W47" i="40"/>
  <c r="U47" i="40"/>
  <c r="T47" i="40"/>
  <c r="S47" i="40"/>
  <c r="R47" i="40"/>
  <c r="AF46" i="40"/>
  <c r="AG46" i="40" s="1"/>
  <c r="AB46" i="40"/>
  <c r="AC46" i="40" s="1"/>
  <c r="Z46" i="40"/>
  <c r="Y46" i="40"/>
  <c r="X46" i="40"/>
  <c r="W46" i="40"/>
  <c r="U46" i="40"/>
  <c r="T46" i="40"/>
  <c r="S46" i="40"/>
  <c r="R46" i="40"/>
  <c r="AF45" i="40"/>
  <c r="AG45" i="40" s="1"/>
  <c r="AB45" i="40"/>
  <c r="AC45" i="40" s="1"/>
  <c r="Z45" i="40"/>
  <c r="Y45" i="40"/>
  <c r="X45" i="40"/>
  <c r="W45" i="40"/>
  <c r="U45" i="40"/>
  <c r="T45" i="40"/>
  <c r="S45" i="40"/>
  <c r="R45" i="40"/>
  <c r="AF44" i="40"/>
  <c r="AG44" i="40" s="1"/>
  <c r="AB44" i="40"/>
  <c r="AC44" i="40" s="1"/>
  <c r="Z44" i="40"/>
  <c r="Y44" i="40"/>
  <c r="X44" i="40"/>
  <c r="W44" i="40"/>
  <c r="U44" i="40"/>
  <c r="T44" i="40"/>
  <c r="S44" i="40"/>
  <c r="R44" i="40"/>
  <c r="AF43" i="40"/>
  <c r="AG43" i="40" s="1"/>
  <c r="AB43" i="40"/>
  <c r="AC43" i="40" s="1"/>
  <c r="Z43" i="40"/>
  <c r="Y43" i="40"/>
  <c r="X43" i="40"/>
  <c r="W43" i="40"/>
  <c r="U43" i="40"/>
  <c r="T43" i="40"/>
  <c r="S43" i="40"/>
  <c r="R43" i="40"/>
  <c r="AF42" i="40"/>
  <c r="AG42" i="40" s="1"/>
  <c r="AB42" i="40"/>
  <c r="AC42" i="40" s="1"/>
  <c r="Z42" i="40"/>
  <c r="Y42" i="40"/>
  <c r="X42" i="40"/>
  <c r="W42" i="40"/>
  <c r="U42" i="40"/>
  <c r="T42" i="40"/>
  <c r="S42" i="40"/>
  <c r="R42" i="40"/>
  <c r="AF41" i="40"/>
  <c r="AG41" i="40" s="1"/>
  <c r="AB41" i="40"/>
  <c r="AC41" i="40" s="1"/>
  <c r="Z41" i="40"/>
  <c r="Y41" i="40"/>
  <c r="X41" i="40"/>
  <c r="W41" i="40"/>
  <c r="U41" i="40"/>
  <c r="T41" i="40"/>
  <c r="S41" i="40"/>
  <c r="R41" i="40"/>
  <c r="AF40" i="40"/>
  <c r="AG40" i="40" s="1"/>
  <c r="AB40" i="40"/>
  <c r="AC40" i="40" s="1"/>
  <c r="Z40" i="40"/>
  <c r="Y40" i="40"/>
  <c r="X40" i="40"/>
  <c r="W40" i="40"/>
  <c r="U40" i="40"/>
  <c r="T40" i="40"/>
  <c r="S40" i="40"/>
  <c r="R40" i="40"/>
  <c r="AF39" i="40"/>
  <c r="AG39" i="40" s="1"/>
  <c r="AB39" i="40"/>
  <c r="AC39" i="40" s="1"/>
  <c r="Z39" i="40"/>
  <c r="Y39" i="40"/>
  <c r="X39" i="40"/>
  <c r="W39" i="40"/>
  <c r="U39" i="40"/>
  <c r="T39" i="40"/>
  <c r="S39" i="40"/>
  <c r="R39" i="40"/>
  <c r="AF38" i="40"/>
  <c r="AG38" i="40" s="1"/>
  <c r="AB38" i="40"/>
  <c r="AC38" i="40" s="1"/>
  <c r="Z38" i="40"/>
  <c r="Y38" i="40"/>
  <c r="X38" i="40"/>
  <c r="W38" i="40"/>
  <c r="U38" i="40"/>
  <c r="T38" i="40"/>
  <c r="S38" i="40"/>
  <c r="R38" i="40"/>
  <c r="AF37" i="40"/>
  <c r="AG37" i="40" s="1"/>
  <c r="AB37" i="40"/>
  <c r="AC37" i="40" s="1"/>
  <c r="Z37" i="40"/>
  <c r="Y37" i="40"/>
  <c r="X37" i="40"/>
  <c r="W37" i="40"/>
  <c r="U37" i="40"/>
  <c r="T37" i="40"/>
  <c r="S37" i="40"/>
  <c r="R37" i="40"/>
  <c r="AF36" i="40"/>
  <c r="AG36" i="40" s="1"/>
  <c r="AB36" i="40"/>
  <c r="AC36" i="40" s="1"/>
  <c r="Z36" i="40"/>
  <c r="Y36" i="40"/>
  <c r="X36" i="40"/>
  <c r="W36" i="40"/>
  <c r="U36" i="40"/>
  <c r="T36" i="40"/>
  <c r="S36" i="40"/>
  <c r="R36" i="40"/>
  <c r="AF35" i="40"/>
  <c r="AG35" i="40" s="1"/>
  <c r="AB35" i="40"/>
  <c r="AC35" i="40" s="1"/>
  <c r="Z35" i="40"/>
  <c r="Y35" i="40"/>
  <c r="X35" i="40"/>
  <c r="W35" i="40"/>
  <c r="U35" i="40"/>
  <c r="T35" i="40"/>
  <c r="S35" i="40"/>
  <c r="R35" i="40"/>
  <c r="AF34" i="40"/>
  <c r="AG34" i="40" s="1"/>
  <c r="AB34" i="40"/>
  <c r="AC34" i="40" s="1"/>
  <c r="Z34" i="40"/>
  <c r="Y34" i="40"/>
  <c r="X34" i="40"/>
  <c r="W34" i="40"/>
  <c r="U34" i="40"/>
  <c r="T34" i="40"/>
  <c r="S34" i="40"/>
  <c r="R34" i="40"/>
  <c r="AF33" i="40"/>
  <c r="AG33" i="40" s="1"/>
  <c r="AB33" i="40"/>
  <c r="AC33" i="40" s="1"/>
  <c r="Z33" i="40"/>
  <c r="Y33" i="40"/>
  <c r="X33" i="40"/>
  <c r="W33" i="40"/>
  <c r="U33" i="40"/>
  <c r="T33" i="40"/>
  <c r="S33" i="40"/>
  <c r="R33" i="40"/>
  <c r="AF32" i="40"/>
  <c r="AF48" i="40" s="1"/>
  <c r="AB32" i="40"/>
  <c r="Z32" i="40"/>
  <c r="Y32" i="40"/>
  <c r="X32" i="40"/>
  <c r="W32" i="40"/>
  <c r="U32" i="40"/>
  <c r="T32" i="40"/>
  <c r="S32" i="40"/>
  <c r="R32" i="40"/>
  <c r="P29" i="40"/>
  <c r="AF28" i="40"/>
  <c r="AF29" i="40" s="1"/>
  <c r="AB28" i="40"/>
  <c r="AC28" i="40" s="1"/>
  <c r="Z28" i="40"/>
  <c r="Y28" i="40"/>
  <c r="X28" i="40"/>
  <c r="W28" i="40"/>
  <c r="U28" i="40"/>
  <c r="T28" i="40"/>
  <c r="S28" i="40"/>
  <c r="R28" i="40"/>
  <c r="AF27" i="40"/>
  <c r="AG27" i="40" s="1"/>
  <c r="AB27" i="40"/>
  <c r="AC27" i="40" s="1"/>
  <c r="Z27" i="40"/>
  <c r="Y27" i="40"/>
  <c r="X27" i="40"/>
  <c r="W27" i="40"/>
  <c r="U27" i="40"/>
  <c r="T27" i="40"/>
  <c r="S27" i="40"/>
  <c r="R27" i="40"/>
  <c r="AF26" i="40"/>
  <c r="AG26" i="40" s="1"/>
  <c r="AB26" i="40"/>
  <c r="AC26" i="40" s="1"/>
  <c r="Z26" i="40"/>
  <c r="Y26" i="40"/>
  <c r="X26" i="40"/>
  <c r="W26" i="40"/>
  <c r="U26" i="40"/>
  <c r="T26" i="40"/>
  <c r="S26" i="40"/>
  <c r="R26" i="40"/>
  <c r="AF25" i="40"/>
  <c r="AG25" i="40" s="1"/>
  <c r="AB25" i="40"/>
  <c r="AC25" i="40" s="1"/>
  <c r="Z25" i="40"/>
  <c r="Y25" i="40"/>
  <c r="X25" i="40"/>
  <c r="W25" i="40"/>
  <c r="U25" i="40"/>
  <c r="T25" i="40"/>
  <c r="S25" i="40"/>
  <c r="R25" i="40"/>
  <c r="AF24" i="40"/>
  <c r="AG24" i="40" s="1"/>
  <c r="AB24" i="40"/>
  <c r="AC24" i="40" s="1"/>
  <c r="Z24" i="40"/>
  <c r="Y24" i="40"/>
  <c r="X24" i="40"/>
  <c r="W24" i="40"/>
  <c r="U24" i="40"/>
  <c r="T24" i="40"/>
  <c r="S24" i="40"/>
  <c r="R24" i="40"/>
  <c r="AF23" i="40"/>
  <c r="AG23" i="40" s="1"/>
  <c r="AB23" i="40"/>
  <c r="AC23" i="40" s="1"/>
  <c r="Z23" i="40"/>
  <c r="Y23" i="40"/>
  <c r="X23" i="40"/>
  <c r="W23" i="40"/>
  <c r="U23" i="40"/>
  <c r="T23" i="40"/>
  <c r="S23" i="40"/>
  <c r="R23" i="40"/>
  <c r="AF22" i="40"/>
  <c r="AG22" i="40" s="1"/>
  <c r="AB22" i="40"/>
  <c r="AC22" i="40" s="1"/>
  <c r="Z22" i="40"/>
  <c r="Y22" i="40"/>
  <c r="X22" i="40"/>
  <c r="W22" i="40"/>
  <c r="U22" i="40"/>
  <c r="T22" i="40"/>
  <c r="S22" i="40"/>
  <c r="R22" i="40"/>
  <c r="AF21" i="40"/>
  <c r="AG21" i="40" s="1"/>
  <c r="AB21" i="40"/>
  <c r="AC21" i="40" s="1"/>
  <c r="Z21" i="40"/>
  <c r="Y21" i="40"/>
  <c r="X21" i="40"/>
  <c r="W21" i="40"/>
  <c r="U21" i="40"/>
  <c r="T21" i="40"/>
  <c r="S21" i="40"/>
  <c r="R21" i="40"/>
  <c r="AF20" i="40"/>
  <c r="AG20" i="40" s="1"/>
  <c r="AB20" i="40"/>
  <c r="AC20" i="40" s="1"/>
  <c r="Z20" i="40"/>
  <c r="Y20" i="40"/>
  <c r="X20" i="40"/>
  <c r="W20" i="40"/>
  <c r="U20" i="40"/>
  <c r="T20" i="40"/>
  <c r="S20" i="40"/>
  <c r="R20" i="40"/>
  <c r="AF19" i="40"/>
  <c r="AG19" i="40" s="1"/>
  <c r="AB19" i="40"/>
  <c r="AC19" i="40" s="1"/>
  <c r="Z19" i="40"/>
  <c r="Y19" i="40"/>
  <c r="X19" i="40"/>
  <c r="W19" i="40"/>
  <c r="U19" i="40"/>
  <c r="T19" i="40"/>
  <c r="S19" i="40"/>
  <c r="R19" i="40"/>
  <c r="AF18" i="40"/>
  <c r="AG18" i="40" s="1"/>
  <c r="AB18" i="40"/>
  <c r="AC18" i="40" s="1"/>
  <c r="Z18" i="40"/>
  <c r="Y18" i="40"/>
  <c r="X18" i="40"/>
  <c r="W18" i="40"/>
  <c r="U18" i="40"/>
  <c r="T18" i="40"/>
  <c r="S18" i="40"/>
  <c r="R18" i="40"/>
  <c r="AF17" i="40"/>
  <c r="AG17" i="40" s="1"/>
  <c r="AB17" i="40"/>
  <c r="AC17" i="40" s="1"/>
  <c r="Z17" i="40"/>
  <c r="Y17" i="40"/>
  <c r="X17" i="40"/>
  <c r="W17" i="40"/>
  <c r="U17" i="40"/>
  <c r="T17" i="40"/>
  <c r="S17" i="40"/>
  <c r="R17" i="40"/>
  <c r="AF16" i="40"/>
  <c r="AG16" i="40" s="1"/>
  <c r="AB16" i="40"/>
  <c r="AC16" i="40" s="1"/>
  <c r="Z16" i="40"/>
  <c r="Y16" i="40"/>
  <c r="X16" i="40"/>
  <c r="W16" i="40"/>
  <c r="U16" i="40"/>
  <c r="T16" i="40"/>
  <c r="S16" i="40"/>
  <c r="R16" i="40"/>
  <c r="AB15" i="40"/>
  <c r="Z15" i="40"/>
  <c r="Y15" i="40"/>
  <c r="X15" i="40"/>
  <c r="W15" i="40"/>
  <c r="U15" i="40"/>
  <c r="T15" i="40"/>
  <c r="S15" i="40"/>
  <c r="R15" i="40"/>
  <c r="E7" i="40"/>
  <c r="B82" i="40" s="1"/>
  <c r="E5" i="40"/>
  <c r="B83" i="40" s="1"/>
  <c r="C3" i="40"/>
  <c r="B81" i="40" s="1"/>
  <c r="P78" i="39"/>
  <c r="AF77" i="39"/>
  <c r="AG77" i="39" s="1"/>
  <c r="AB77" i="39"/>
  <c r="AC77" i="39" s="1"/>
  <c r="Z77" i="39"/>
  <c r="Y77" i="39"/>
  <c r="X77" i="39"/>
  <c r="W77" i="39"/>
  <c r="U77" i="39"/>
  <c r="T77" i="39"/>
  <c r="S77" i="39"/>
  <c r="R77" i="39"/>
  <c r="AF76" i="39"/>
  <c r="AG76" i="39" s="1"/>
  <c r="AB76" i="39"/>
  <c r="AC76" i="39" s="1"/>
  <c r="Z76" i="39"/>
  <c r="Y76" i="39"/>
  <c r="X76" i="39"/>
  <c r="W76" i="39"/>
  <c r="U76" i="39"/>
  <c r="T76" i="39"/>
  <c r="S76" i="39"/>
  <c r="R76" i="39"/>
  <c r="AF75" i="39"/>
  <c r="AG75" i="39" s="1"/>
  <c r="AB75" i="39"/>
  <c r="AC75" i="39" s="1"/>
  <c r="Z75" i="39"/>
  <c r="Y75" i="39"/>
  <c r="X75" i="39"/>
  <c r="W75" i="39"/>
  <c r="U75" i="39"/>
  <c r="T75" i="39"/>
  <c r="S75" i="39"/>
  <c r="R75" i="39"/>
  <c r="AF74" i="39"/>
  <c r="AG74" i="39" s="1"/>
  <c r="AB74" i="39"/>
  <c r="AC74" i="39" s="1"/>
  <c r="Z74" i="39"/>
  <c r="Y74" i="39"/>
  <c r="X74" i="39"/>
  <c r="W74" i="39"/>
  <c r="U74" i="39"/>
  <c r="T74" i="39"/>
  <c r="S74" i="39"/>
  <c r="R74" i="39"/>
  <c r="AF73" i="39"/>
  <c r="AG73" i="39" s="1"/>
  <c r="AB73" i="39"/>
  <c r="AC73" i="39" s="1"/>
  <c r="Z73" i="39"/>
  <c r="Y73" i="39"/>
  <c r="X73" i="39"/>
  <c r="W73" i="39"/>
  <c r="U73" i="39"/>
  <c r="T73" i="39"/>
  <c r="S73" i="39"/>
  <c r="R73" i="39"/>
  <c r="AF72" i="39"/>
  <c r="AG72" i="39" s="1"/>
  <c r="AB72" i="39"/>
  <c r="AC72" i="39" s="1"/>
  <c r="Z72" i="39"/>
  <c r="Y72" i="39"/>
  <c r="X72" i="39"/>
  <c r="W72" i="39"/>
  <c r="U72" i="39"/>
  <c r="T72" i="39"/>
  <c r="S72" i="39"/>
  <c r="R72" i="39"/>
  <c r="AF71" i="39"/>
  <c r="AG71" i="39" s="1"/>
  <c r="AB71" i="39"/>
  <c r="AC71" i="39" s="1"/>
  <c r="Z71" i="39"/>
  <c r="Y71" i="39"/>
  <c r="X71" i="39"/>
  <c r="W71" i="39"/>
  <c r="U71" i="39"/>
  <c r="T71" i="39"/>
  <c r="S71" i="39"/>
  <c r="R71" i="39"/>
  <c r="AF70" i="39"/>
  <c r="AB70" i="39"/>
  <c r="Z70" i="39"/>
  <c r="Y70" i="39"/>
  <c r="X70" i="39"/>
  <c r="W70" i="39"/>
  <c r="U70" i="39"/>
  <c r="T70" i="39"/>
  <c r="S70" i="39"/>
  <c r="R70" i="39"/>
  <c r="P67" i="39"/>
  <c r="AF66" i="39"/>
  <c r="AG66" i="39" s="1"/>
  <c r="AB66" i="39"/>
  <c r="AC66" i="39" s="1"/>
  <c r="Z66" i="39"/>
  <c r="Y66" i="39"/>
  <c r="X66" i="39"/>
  <c r="W66" i="39"/>
  <c r="U66" i="39"/>
  <c r="T66" i="39"/>
  <c r="S66" i="39"/>
  <c r="R66" i="39"/>
  <c r="AF65" i="39"/>
  <c r="AG65" i="39" s="1"/>
  <c r="AB65" i="39"/>
  <c r="AC65" i="39" s="1"/>
  <c r="Z65" i="39"/>
  <c r="Y65" i="39"/>
  <c r="X65" i="39"/>
  <c r="W65" i="39"/>
  <c r="U65" i="39"/>
  <c r="T65" i="39"/>
  <c r="S65" i="39"/>
  <c r="R65" i="39"/>
  <c r="AF64" i="39"/>
  <c r="AG64" i="39" s="1"/>
  <c r="AB64" i="39"/>
  <c r="AC64" i="39" s="1"/>
  <c r="Z64" i="39"/>
  <c r="Y64" i="39"/>
  <c r="X64" i="39"/>
  <c r="W64" i="39"/>
  <c r="U64" i="39"/>
  <c r="T64" i="39"/>
  <c r="S64" i="39"/>
  <c r="R64" i="39"/>
  <c r="AF63" i="39"/>
  <c r="AG63" i="39" s="1"/>
  <c r="AB63" i="39"/>
  <c r="AC63" i="39" s="1"/>
  <c r="Z63" i="39"/>
  <c r="Y63" i="39"/>
  <c r="X63" i="39"/>
  <c r="W63" i="39"/>
  <c r="U63" i="39"/>
  <c r="T63" i="39"/>
  <c r="S63" i="39"/>
  <c r="R63" i="39"/>
  <c r="AF62" i="39"/>
  <c r="AG62" i="39" s="1"/>
  <c r="AB62" i="39"/>
  <c r="AC62" i="39" s="1"/>
  <c r="Z62" i="39"/>
  <c r="Y62" i="39"/>
  <c r="X62" i="39"/>
  <c r="W62" i="39"/>
  <c r="U62" i="39"/>
  <c r="T62" i="39"/>
  <c r="S62" i="39"/>
  <c r="R62" i="39"/>
  <c r="AF61" i="39"/>
  <c r="AG61" i="39" s="1"/>
  <c r="AB61" i="39"/>
  <c r="AC61" i="39" s="1"/>
  <c r="Z61" i="39"/>
  <c r="Y61" i="39"/>
  <c r="X61" i="39"/>
  <c r="W61" i="39"/>
  <c r="U61" i="39"/>
  <c r="T61" i="39"/>
  <c r="S61" i="39"/>
  <c r="R61" i="39"/>
  <c r="AF60" i="39"/>
  <c r="AG60" i="39" s="1"/>
  <c r="AB60" i="39"/>
  <c r="AC60" i="39" s="1"/>
  <c r="Z60" i="39"/>
  <c r="Y60" i="39"/>
  <c r="X60" i="39"/>
  <c r="W60" i="39"/>
  <c r="U60" i="39"/>
  <c r="T60" i="39"/>
  <c r="S60" i="39"/>
  <c r="R60" i="39"/>
  <c r="AF59" i="39"/>
  <c r="AG59" i="39" s="1"/>
  <c r="AB59" i="39"/>
  <c r="AC59" i="39" s="1"/>
  <c r="Z59" i="39"/>
  <c r="Y59" i="39"/>
  <c r="X59" i="39"/>
  <c r="W59" i="39"/>
  <c r="U59" i="39"/>
  <c r="T59" i="39"/>
  <c r="S59" i="39"/>
  <c r="R59" i="39"/>
  <c r="AF58" i="39"/>
  <c r="AG58" i="39" s="1"/>
  <c r="AB58" i="39"/>
  <c r="AC58" i="39" s="1"/>
  <c r="Z58" i="39"/>
  <c r="Y58" i="39"/>
  <c r="X58" i="39"/>
  <c r="W58" i="39"/>
  <c r="U58" i="39"/>
  <c r="T58" i="39"/>
  <c r="S58" i="39"/>
  <c r="R58" i="39"/>
  <c r="AF57" i="39"/>
  <c r="AG57" i="39" s="1"/>
  <c r="AB57" i="39"/>
  <c r="AC57" i="39" s="1"/>
  <c r="Z57" i="39"/>
  <c r="Y57" i="39"/>
  <c r="X57" i="39"/>
  <c r="W57" i="39"/>
  <c r="U57" i="39"/>
  <c r="T57" i="39"/>
  <c r="S57" i="39"/>
  <c r="R57" i="39"/>
  <c r="AF56" i="39"/>
  <c r="AG56" i="39" s="1"/>
  <c r="AB56" i="39"/>
  <c r="AC56" i="39" s="1"/>
  <c r="Z56" i="39"/>
  <c r="Y56" i="39"/>
  <c r="X56" i="39"/>
  <c r="W56" i="39"/>
  <c r="U56" i="39"/>
  <c r="T56" i="39"/>
  <c r="S56" i="39"/>
  <c r="R56" i="39"/>
  <c r="AF55" i="39"/>
  <c r="AG55" i="39" s="1"/>
  <c r="AB55" i="39"/>
  <c r="AC55" i="39" s="1"/>
  <c r="Z55" i="39"/>
  <c r="Y55" i="39"/>
  <c r="X55" i="39"/>
  <c r="W55" i="39"/>
  <c r="U55" i="39"/>
  <c r="T55" i="39"/>
  <c r="S55" i="39"/>
  <c r="R55" i="39"/>
  <c r="AF54" i="39"/>
  <c r="AG54" i="39" s="1"/>
  <c r="AB54" i="39"/>
  <c r="AC54" i="39" s="1"/>
  <c r="Z54" i="39"/>
  <c r="Y54" i="39"/>
  <c r="X54" i="39"/>
  <c r="W54" i="39"/>
  <c r="U54" i="39"/>
  <c r="T54" i="39"/>
  <c r="S54" i="39"/>
  <c r="R54" i="39"/>
  <c r="AF53" i="39"/>
  <c r="AG53" i="39" s="1"/>
  <c r="AB53" i="39"/>
  <c r="AC53" i="39" s="1"/>
  <c r="Z53" i="39"/>
  <c r="Y53" i="39"/>
  <c r="X53" i="39"/>
  <c r="W53" i="39"/>
  <c r="U53" i="39"/>
  <c r="T53" i="39"/>
  <c r="S53" i="39"/>
  <c r="R53" i="39"/>
  <c r="AF52" i="39"/>
  <c r="AF67" i="39" s="1"/>
  <c r="AB52" i="39"/>
  <c r="AC52" i="39" s="1"/>
  <c r="Z52" i="39"/>
  <c r="Y52" i="39"/>
  <c r="X52" i="39"/>
  <c r="W52" i="39"/>
  <c r="U52" i="39"/>
  <c r="T52" i="39"/>
  <c r="S52" i="39"/>
  <c r="R52" i="39"/>
  <c r="P48" i="39"/>
  <c r="AF47" i="39"/>
  <c r="AG47" i="39" s="1"/>
  <c r="AB47" i="39"/>
  <c r="AC47" i="39" s="1"/>
  <c r="Z47" i="39"/>
  <c r="Y47" i="39"/>
  <c r="X47" i="39"/>
  <c r="W47" i="39"/>
  <c r="U47" i="39"/>
  <c r="T47" i="39"/>
  <c r="S47" i="39"/>
  <c r="R47" i="39"/>
  <c r="AF46" i="39"/>
  <c r="AG46" i="39" s="1"/>
  <c r="AB46" i="39"/>
  <c r="AC46" i="39" s="1"/>
  <c r="Z46" i="39"/>
  <c r="Y46" i="39"/>
  <c r="X46" i="39"/>
  <c r="W46" i="39"/>
  <c r="U46" i="39"/>
  <c r="T46" i="39"/>
  <c r="S46" i="39"/>
  <c r="R46" i="39"/>
  <c r="AF45" i="39"/>
  <c r="AG45" i="39" s="1"/>
  <c r="AB45" i="39"/>
  <c r="AC45" i="39" s="1"/>
  <c r="Z45" i="39"/>
  <c r="Y45" i="39"/>
  <c r="X45" i="39"/>
  <c r="W45" i="39"/>
  <c r="U45" i="39"/>
  <c r="T45" i="39"/>
  <c r="S45" i="39"/>
  <c r="R45" i="39"/>
  <c r="AF44" i="39"/>
  <c r="AG44" i="39" s="1"/>
  <c r="AB44" i="39"/>
  <c r="AC44" i="39" s="1"/>
  <c r="Z44" i="39"/>
  <c r="Y44" i="39"/>
  <c r="X44" i="39"/>
  <c r="W44" i="39"/>
  <c r="U44" i="39"/>
  <c r="T44" i="39"/>
  <c r="S44" i="39"/>
  <c r="R44" i="39"/>
  <c r="AF43" i="39"/>
  <c r="AG43" i="39" s="1"/>
  <c r="AB43" i="39"/>
  <c r="AC43" i="39" s="1"/>
  <c r="Z43" i="39"/>
  <c r="Y43" i="39"/>
  <c r="X43" i="39"/>
  <c r="W43" i="39"/>
  <c r="U43" i="39"/>
  <c r="T43" i="39"/>
  <c r="S43" i="39"/>
  <c r="R43" i="39"/>
  <c r="AF42" i="39"/>
  <c r="AG42" i="39" s="1"/>
  <c r="AB42" i="39"/>
  <c r="AC42" i="39" s="1"/>
  <c r="Z42" i="39"/>
  <c r="Y42" i="39"/>
  <c r="X42" i="39"/>
  <c r="W42" i="39"/>
  <c r="U42" i="39"/>
  <c r="T42" i="39"/>
  <c r="S42" i="39"/>
  <c r="R42" i="39"/>
  <c r="AF41" i="39"/>
  <c r="AG41" i="39" s="1"/>
  <c r="AB41" i="39"/>
  <c r="AC41" i="39" s="1"/>
  <c r="Z41" i="39"/>
  <c r="Y41" i="39"/>
  <c r="X41" i="39"/>
  <c r="W41" i="39"/>
  <c r="U41" i="39"/>
  <c r="T41" i="39"/>
  <c r="S41" i="39"/>
  <c r="R41" i="39"/>
  <c r="AF40" i="39"/>
  <c r="AG40" i="39" s="1"/>
  <c r="AB40" i="39"/>
  <c r="AC40" i="39" s="1"/>
  <c r="Z40" i="39"/>
  <c r="Y40" i="39"/>
  <c r="X40" i="39"/>
  <c r="W40" i="39"/>
  <c r="U40" i="39"/>
  <c r="T40" i="39"/>
  <c r="S40" i="39"/>
  <c r="R40" i="39"/>
  <c r="AF39" i="39"/>
  <c r="AG39" i="39" s="1"/>
  <c r="AB39" i="39"/>
  <c r="AC39" i="39" s="1"/>
  <c r="Z39" i="39"/>
  <c r="Y39" i="39"/>
  <c r="X39" i="39"/>
  <c r="W39" i="39"/>
  <c r="U39" i="39"/>
  <c r="T39" i="39"/>
  <c r="S39" i="39"/>
  <c r="R39" i="39"/>
  <c r="AF38" i="39"/>
  <c r="AG38" i="39" s="1"/>
  <c r="AB38" i="39"/>
  <c r="AC38" i="39" s="1"/>
  <c r="Z38" i="39"/>
  <c r="Y38" i="39"/>
  <c r="X38" i="39"/>
  <c r="W38" i="39"/>
  <c r="U38" i="39"/>
  <c r="T38" i="39"/>
  <c r="S38" i="39"/>
  <c r="R38" i="39"/>
  <c r="AF37" i="39"/>
  <c r="AG37" i="39" s="1"/>
  <c r="AB37" i="39"/>
  <c r="AC37" i="39" s="1"/>
  <c r="Z37" i="39"/>
  <c r="Y37" i="39"/>
  <c r="X37" i="39"/>
  <c r="W37" i="39"/>
  <c r="U37" i="39"/>
  <c r="T37" i="39"/>
  <c r="S37" i="39"/>
  <c r="R37" i="39"/>
  <c r="AF36" i="39"/>
  <c r="AG36" i="39" s="1"/>
  <c r="AB36" i="39"/>
  <c r="AC36" i="39" s="1"/>
  <c r="Z36" i="39"/>
  <c r="Y36" i="39"/>
  <c r="X36" i="39"/>
  <c r="W36" i="39"/>
  <c r="U36" i="39"/>
  <c r="T36" i="39"/>
  <c r="S36" i="39"/>
  <c r="R36" i="39"/>
  <c r="AF35" i="39"/>
  <c r="AG35" i="39" s="1"/>
  <c r="AB35" i="39"/>
  <c r="AC35" i="39" s="1"/>
  <c r="Z35" i="39"/>
  <c r="Y35" i="39"/>
  <c r="X35" i="39"/>
  <c r="W35" i="39"/>
  <c r="U35" i="39"/>
  <c r="T35" i="39"/>
  <c r="S35" i="39"/>
  <c r="R35" i="39"/>
  <c r="AF34" i="39"/>
  <c r="AG34" i="39" s="1"/>
  <c r="AB34" i="39"/>
  <c r="AC34" i="39" s="1"/>
  <c r="Z34" i="39"/>
  <c r="Y34" i="39"/>
  <c r="X34" i="39"/>
  <c r="W34" i="39"/>
  <c r="U34" i="39"/>
  <c r="T34" i="39"/>
  <c r="S34" i="39"/>
  <c r="R34" i="39"/>
  <c r="AF33" i="39"/>
  <c r="AG33" i="39" s="1"/>
  <c r="AB33" i="39"/>
  <c r="AC33" i="39" s="1"/>
  <c r="Z33" i="39"/>
  <c r="Y33" i="39"/>
  <c r="X33" i="39"/>
  <c r="W33" i="39"/>
  <c r="U33" i="39"/>
  <c r="T33" i="39"/>
  <c r="S33" i="39"/>
  <c r="R33" i="39"/>
  <c r="AF32" i="39"/>
  <c r="AB32" i="39"/>
  <c r="Z32" i="39"/>
  <c r="Y32" i="39"/>
  <c r="X32" i="39"/>
  <c r="W32" i="39"/>
  <c r="U32" i="39"/>
  <c r="T32" i="39"/>
  <c r="S32" i="39"/>
  <c r="R32" i="39"/>
  <c r="P29" i="39"/>
  <c r="AF28" i="39"/>
  <c r="AG28" i="39" s="1"/>
  <c r="AB28" i="39"/>
  <c r="AC28" i="39" s="1"/>
  <c r="Z28" i="39"/>
  <c r="Y28" i="39"/>
  <c r="X28" i="39"/>
  <c r="W28" i="39"/>
  <c r="U28" i="39"/>
  <c r="T28" i="39"/>
  <c r="S28" i="39"/>
  <c r="R28" i="39"/>
  <c r="AF27" i="39"/>
  <c r="AG27" i="39" s="1"/>
  <c r="AB27" i="39"/>
  <c r="AC27" i="39" s="1"/>
  <c r="Z27" i="39"/>
  <c r="Y27" i="39"/>
  <c r="X27" i="39"/>
  <c r="W27" i="39"/>
  <c r="U27" i="39"/>
  <c r="T27" i="39"/>
  <c r="S27" i="39"/>
  <c r="R27" i="39"/>
  <c r="AF26" i="39"/>
  <c r="AG26" i="39" s="1"/>
  <c r="AB26" i="39"/>
  <c r="AC26" i="39" s="1"/>
  <c r="Z26" i="39"/>
  <c r="Y26" i="39"/>
  <c r="X26" i="39"/>
  <c r="W26" i="39"/>
  <c r="U26" i="39"/>
  <c r="T26" i="39"/>
  <c r="S26" i="39"/>
  <c r="R26" i="39"/>
  <c r="AF25" i="39"/>
  <c r="AG25" i="39" s="1"/>
  <c r="AB25" i="39"/>
  <c r="AC25" i="39" s="1"/>
  <c r="Z25" i="39"/>
  <c r="Y25" i="39"/>
  <c r="X25" i="39"/>
  <c r="W25" i="39"/>
  <c r="U25" i="39"/>
  <c r="T25" i="39"/>
  <c r="S25" i="39"/>
  <c r="R25" i="39"/>
  <c r="AF24" i="39"/>
  <c r="AG24" i="39" s="1"/>
  <c r="AB24" i="39"/>
  <c r="AC24" i="39" s="1"/>
  <c r="Z24" i="39"/>
  <c r="Y24" i="39"/>
  <c r="X24" i="39"/>
  <c r="W24" i="39"/>
  <c r="U24" i="39"/>
  <c r="T24" i="39"/>
  <c r="S24" i="39"/>
  <c r="R24" i="39"/>
  <c r="AF23" i="39"/>
  <c r="AG23" i="39" s="1"/>
  <c r="AB23" i="39"/>
  <c r="AC23" i="39" s="1"/>
  <c r="Z23" i="39"/>
  <c r="Y23" i="39"/>
  <c r="X23" i="39"/>
  <c r="W23" i="39"/>
  <c r="U23" i="39"/>
  <c r="T23" i="39"/>
  <c r="S23" i="39"/>
  <c r="R23" i="39"/>
  <c r="AF22" i="39"/>
  <c r="AG22" i="39" s="1"/>
  <c r="AB22" i="39"/>
  <c r="AC22" i="39" s="1"/>
  <c r="Z22" i="39"/>
  <c r="Y22" i="39"/>
  <c r="X22" i="39"/>
  <c r="W22" i="39"/>
  <c r="U22" i="39"/>
  <c r="T22" i="39"/>
  <c r="S22" i="39"/>
  <c r="R22" i="39"/>
  <c r="AF21" i="39"/>
  <c r="AG21" i="39" s="1"/>
  <c r="AB21" i="39"/>
  <c r="AC21" i="39" s="1"/>
  <c r="Z21" i="39"/>
  <c r="Y21" i="39"/>
  <c r="X21" i="39"/>
  <c r="W21" i="39"/>
  <c r="U21" i="39"/>
  <c r="T21" i="39"/>
  <c r="S21" i="39"/>
  <c r="R21" i="39"/>
  <c r="AF20" i="39"/>
  <c r="AG20" i="39" s="1"/>
  <c r="AB20" i="39"/>
  <c r="AC20" i="39" s="1"/>
  <c r="Z20" i="39"/>
  <c r="Y20" i="39"/>
  <c r="X20" i="39"/>
  <c r="W20" i="39"/>
  <c r="U20" i="39"/>
  <c r="T20" i="39"/>
  <c r="S20" i="39"/>
  <c r="R20" i="39"/>
  <c r="AF19" i="39"/>
  <c r="AG19" i="39" s="1"/>
  <c r="AB19" i="39"/>
  <c r="AC19" i="39" s="1"/>
  <c r="Z19" i="39"/>
  <c r="Y19" i="39"/>
  <c r="X19" i="39"/>
  <c r="W19" i="39"/>
  <c r="U19" i="39"/>
  <c r="T19" i="39"/>
  <c r="S19" i="39"/>
  <c r="R19" i="39"/>
  <c r="AF18" i="39"/>
  <c r="AG18" i="39" s="1"/>
  <c r="AB18" i="39"/>
  <c r="AC18" i="39" s="1"/>
  <c r="Z18" i="39"/>
  <c r="Y18" i="39"/>
  <c r="X18" i="39"/>
  <c r="W18" i="39"/>
  <c r="U18" i="39"/>
  <c r="T18" i="39"/>
  <c r="S18" i="39"/>
  <c r="R18" i="39"/>
  <c r="AF17" i="39"/>
  <c r="AG17" i="39" s="1"/>
  <c r="AB17" i="39"/>
  <c r="AC17" i="39" s="1"/>
  <c r="Z17" i="39"/>
  <c r="Y17" i="39"/>
  <c r="X17" i="39"/>
  <c r="W17" i="39"/>
  <c r="U17" i="39"/>
  <c r="T17" i="39"/>
  <c r="S17" i="39"/>
  <c r="R17" i="39"/>
  <c r="AF16" i="39"/>
  <c r="AG16" i="39" s="1"/>
  <c r="AB16" i="39"/>
  <c r="AC16" i="39" s="1"/>
  <c r="Z16" i="39"/>
  <c r="Y16" i="39"/>
  <c r="X16" i="39"/>
  <c r="W16" i="39"/>
  <c r="U16" i="39"/>
  <c r="T16" i="39"/>
  <c r="S16" i="39"/>
  <c r="R16" i="39"/>
  <c r="AB15" i="39"/>
  <c r="Z15" i="39"/>
  <c r="Y15" i="39"/>
  <c r="X15" i="39"/>
  <c r="W15" i="39"/>
  <c r="U15" i="39"/>
  <c r="T15" i="39"/>
  <c r="S15" i="39"/>
  <c r="R15" i="39"/>
  <c r="E7" i="39"/>
  <c r="B82" i="39" s="1"/>
  <c r="E5" i="39"/>
  <c r="B83" i="39" s="1"/>
  <c r="C3" i="39"/>
  <c r="B81" i="39" s="1"/>
  <c r="AC15" i="40"/>
  <c r="AG15" i="40"/>
  <c r="AC52" i="40"/>
  <c r="AC67" i="40" s="1"/>
  <c r="AD67" i="40" s="1"/>
  <c r="AE67" i="40" s="1"/>
  <c r="AG52" i="40"/>
  <c r="AC32" i="40"/>
  <c r="AG32" i="40"/>
  <c r="AC70" i="40"/>
  <c r="AG70" i="40"/>
  <c r="AC15" i="39"/>
  <c r="AG52" i="39"/>
  <c r="AC32" i="39"/>
  <c r="AG32" i="39"/>
  <c r="AC70" i="39"/>
  <c r="AC78" i="39" s="1"/>
  <c r="AD78" i="39" s="1"/>
  <c r="AE78" i="39" s="1"/>
  <c r="Q17" i="71" l="1"/>
  <c r="C24" i="71"/>
  <c r="AC48" i="39"/>
  <c r="AD48" i="39" s="1"/>
  <c r="AE48" i="39" s="1"/>
  <c r="AB78" i="39"/>
  <c r="AG28" i="40"/>
  <c r="AB48" i="39"/>
  <c r="AG15" i="39"/>
  <c r="AG29" i="39" s="1"/>
  <c r="AH29" i="39" s="1"/>
  <c r="AI29" i="39" s="1"/>
  <c r="AB78" i="40"/>
  <c r="AF78" i="39"/>
  <c r="AC29" i="39"/>
  <c r="AD29" i="39" s="1"/>
  <c r="AE29" i="39" s="1"/>
  <c r="I82" i="39" s="1"/>
  <c r="AC29" i="40"/>
  <c r="AD29" i="40" s="1"/>
  <c r="AE29" i="40" s="1"/>
  <c r="AB29" i="40"/>
  <c r="AG70" i="39"/>
  <c r="AF48" i="39"/>
  <c r="AB29" i="39"/>
  <c r="AF67" i="40"/>
  <c r="AC78" i="40"/>
  <c r="AD78" i="40" s="1"/>
  <c r="AE78" i="40" s="1"/>
  <c r="H85" i="40" s="1"/>
  <c r="AC67" i="39"/>
  <c r="AD67" i="39" s="1"/>
  <c r="AE67" i="39" s="1"/>
  <c r="AC48" i="40"/>
  <c r="AD48" i="40" s="1"/>
  <c r="AE48" i="40" s="1"/>
  <c r="H83" i="40" s="1"/>
  <c r="AG48" i="39"/>
  <c r="AH48" i="39" s="1"/>
  <c r="AI48" i="39" s="1"/>
  <c r="AB67" i="39"/>
  <c r="AB48" i="40"/>
  <c r="AG48" i="40"/>
  <c r="AH48" i="40" s="1"/>
  <c r="AI48" i="40" s="1"/>
  <c r="AI85" i="40" s="1"/>
  <c r="AF78" i="40"/>
  <c r="AG78" i="40"/>
  <c r="AH78" i="40" s="1"/>
  <c r="AI78" i="40" s="1"/>
  <c r="N85" i="40" s="1"/>
  <c r="G24" i="11" s="1"/>
  <c r="AG78" i="39"/>
  <c r="AH78" i="39" s="1"/>
  <c r="AI78" i="39" s="1"/>
  <c r="AI87" i="39" s="1"/>
  <c r="AG29" i="40"/>
  <c r="AH29" i="40" s="1"/>
  <c r="AI29" i="40" s="1"/>
  <c r="N82" i="40" s="1"/>
  <c r="G21" i="11" s="1"/>
  <c r="AG67" i="40"/>
  <c r="AH67" i="40" s="1"/>
  <c r="AI67" i="40" s="1"/>
  <c r="AG67" i="39"/>
  <c r="AH67" i="39" s="1"/>
  <c r="AI67" i="39" s="1"/>
  <c r="N85" i="39"/>
  <c r="H24" i="11" s="1"/>
  <c r="I85" i="39"/>
  <c r="AD87" i="39"/>
  <c r="H85" i="39"/>
  <c r="I83" i="39"/>
  <c r="AD85" i="39"/>
  <c r="H83" i="39"/>
  <c r="I84" i="39"/>
  <c r="AD86" i="39"/>
  <c r="H84" i="39"/>
  <c r="AD84" i="39"/>
  <c r="AI85" i="39"/>
  <c r="N83" i="39"/>
  <c r="H22" i="11" s="1"/>
  <c r="M83" i="39"/>
  <c r="AD87" i="40"/>
  <c r="AD85" i="40"/>
  <c r="I83" i="40"/>
  <c r="AD86" i="40"/>
  <c r="H84" i="40"/>
  <c r="I84" i="40"/>
  <c r="AD84" i="40"/>
  <c r="I82" i="40"/>
  <c r="H82" i="40"/>
  <c r="AI84" i="40"/>
  <c r="M84" i="40"/>
  <c r="AI86" i="40"/>
  <c r="N84" i="40"/>
  <c r="G23" i="11" s="1"/>
  <c r="M83" i="40"/>
  <c r="F22" i="11"/>
  <c r="F21" i="11"/>
  <c r="E24" i="11"/>
  <c r="E23" i="11"/>
  <c r="E22" i="11"/>
  <c r="E21" i="11"/>
  <c r="D22" i="11"/>
  <c r="D23" i="11"/>
  <c r="D24" i="11"/>
  <c r="AI84" i="39" l="1"/>
  <c r="M82" i="39"/>
  <c r="N82" i="39"/>
  <c r="H21" i="11" s="1"/>
  <c r="AI87" i="40"/>
  <c r="M85" i="40"/>
  <c r="N83" i="40"/>
  <c r="G22" i="11" s="1"/>
  <c r="I85" i="40"/>
  <c r="H82" i="39"/>
  <c r="F24" i="11"/>
  <c r="AD88" i="40"/>
  <c r="I86" i="40" s="1"/>
  <c r="H86" i="40" s="1"/>
  <c r="M85" i="39"/>
  <c r="M82" i="40"/>
  <c r="AD88" i="39"/>
  <c r="I86" i="39" s="1"/>
  <c r="H86" i="39" s="1"/>
  <c r="AI86" i="39"/>
  <c r="AI88" i="39" s="1"/>
  <c r="N86" i="39" s="1"/>
  <c r="N84" i="39"/>
  <c r="H23" i="11" s="1"/>
  <c r="M84" i="39"/>
  <c r="AI88" i="40"/>
  <c r="N86" i="40" s="1"/>
  <c r="F23" i="11"/>
  <c r="D21" i="11"/>
  <c r="C24" i="11" l="1"/>
  <c r="M86" i="39"/>
  <c r="M86" i="40"/>
  <c r="C23" i="11" l="1"/>
  <c r="Q14" i="11"/>
  <c r="Q17" i="11"/>
  <c r="C22" i="11"/>
  <c r="Q15" i="11" l="1"/>
  <c r="Q16" i="11"/>
  <c r="C21"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<sst xmlns="http://schemas.openxmlformats.org/spreadsheetml/2006/main" count="1395" uniqueCount="445">
  <si>
    <t>onvoldoende</t>
  </si>
  <si>
    <t>voldoende</t>
  </si>
  <si>
    <t>goed</t>
  </si>
  <si>
    <t>zeer goed</t>
  </si>
  <si>
    <t>Observeren</t>
  </si>
  <si>
    <t>Zorg voor kleding en linnen (wassen, sorteren, strijken, verdelen)</t>
  </si>
  <si>
    <t>Contact zoeken en leggen met de ZV/familie</t>
  </si>
  <si>
    <t>Enthousiasme</t>
  </si>
  <si>
    <t>Gepast voorkomen</t>
  </si>
  <si>
    <t>Functioneren in het team, omgaan met het personeel</t>
  </si>
  <si>
    <t>Rapporteren, informatie doorgeven</t>
  </si>
  <si>
    <t>Zelfstandig functioneren</t>
  </si>
  <si>
    <t>Flexibiliteit</t>
  </si>
  <si>
    <t>Beroepsgeheim</t>
  </si>
  <si>
    <t>Leergierigheid, leerhouding, belangstelling</t>
  </si>
  <si>
    <t>Omgaan met feedback</t>
  </si>
  <si>
    <t>Zichzelf evalueren en bijsturen</t>
  </si>
  <si>
    <t>Leerling:</t>
  </si>
  <si>
    <t>SCHOOLJAAR:</t>
  </si>
  <si>
    <t>KLAS:</t>
  </si>
  <si>
    <t>O</t>
  </si>
  <si>
    <t>V</t>
  </si>
  <si>
    <t>G</t>
  </si>
  <si>
    <t>ZG</t>
  </si>
  <si>
    <t>Tussentijds</t>
  </si>
  <si>
    <t>Eind</t>
  </si>
  <si>
    <t>Zelf voorbereiden en uitvoeren van activiteiten</t>
  </si>
  <si>
    <t>EVALUATIE</t>
  </si>
  <si>
    <t>Cluster 1 Zorgcompetenties      </t>
  </si>
  <si>
    <t>EIND</t>
  </si>
  <si>
    <t>(pseudototaal)</t>
  </si>
  <si>
    <t>(totaal)</t>
  </si>
  <si>
    <t>(behaald)</t>
  </si>
  <si>
    <t>TUSSENTIJDS</t>
  </si>
  <si>
    <t>%</t>
  </si>
  <si>
    <t>Globale stagebeoordeling</t>
  </si>
  <si>
    <t>competentiecluster 2</t>
  </si>
  <si>
    <t>competentiecluster 1</t>
  </si>
  <si>
    <t>competentiecluster 3</t>
  </si>
  <si>
    <t>competentiecluster 4</t>
  </si>
  <si>
    <t>Globaal resultaat stage (%)</t>
  </si>
  <si>
    <t>Zorgcompetentie</t>
  </si>
  <si>
    <t>Omgangscompetentie</t>
  </si>
  <si>
    <t>Team- en instellingsgerichte competentie</t>
  </si>
  <si>
    <t>Cluster 1:</t>
  </si>
  <si>
    <t>Cluster 2:</t>
  </si>
  <si>
    <t>Cluster 3:</t>
  </si>
  <si>
    <t>Cluster 4:</t>
  </si>
  <si>
    <t>Klas:</t>
  </si>
  <si>
    <t>Periode:</t>
  </si>
  <si>
    <t>Schooljaar:</t>
  </si>
  <si>
    <t xml:space="preserve">Cluster 3 Competenties met betrekking tot het team en de instelling           </t>
  </si>
  <si>
    <t>LEERLING:</t>
  </si>
  <si>
    <t>Naam van de leerling:</t>
  </si>
  <si>
    <t>PERIODE:</t>
  </si>
  <si>
    <t>Algemene opmerkingen:</t>
  </si>
  <si>
    <t>à</t>
  </si>
  <si>
    <t>Handtekening ouders</t>
  </si>
  <si>
    <t>MENTOR:</t>
  </si>
  <si>
    <t>STAGEOORD:</t>
  </si>
  <si>
    <t xml:space="preserve">Cluster 4 Competenties met betrekking tot zelfreflectie en levenslang leren     </t>
  </si>
  <si>
    <t>CC1</t>
  </si>
  <si>
    <t>CC2</t>
  </si>
  <si>
    <t>CC3</t>
  </si>
  <si>
    <t>CC4</t>
  </si>
  <si>
    <t>Zelfreflectie en levenslang leren competentie</t>
  </si>
  <si>
    <t xml:space="preserve">ADRES: </t>
  </si>
  <si>
    <t>TELEFOON:</t>
  </si>
  <si>
    <t>DATUM:</t>
  </si>
  <si>
    <t>Meedoen met en begeleiden van vrij spel</t>
  </si>
  <si>
    <t>Naam van de school:</t>
  </si>
  <si>
    <t>JZ1</t>
  </si>
  <si>
    <t>JZ2</t>
  </si>
  <si>
    <t>JZ3</t>
  </si>
  <si>
    <t>JZ4</t>
  </si>
  <si>
    <t>JZ5</t>
  </si>
  <si>
    <t>JZ6</t>
  </si>
  <si>
    <t>STAGEBEGELEIDER:</t>
  </si>
  <si>
    <t xml:space="preserve">Cluster 2: Omgangscompetenties jongere zorgvrager         </t>
  </si>
  <si>
    <t>Uitvoering zorgend handelen (nauwkeurigheid in verzorgingstechniek en detailzorgen)</t>
  </si>
  <si>
    <t>Nazorg zorgend handelen (ZV, kamer en materiaal, verzorgende)</t>
  </si>
  <si>
    <t>Zorg voor interieur en de leefruimte (orde, netheid en gezelligheid)</t>
  </si>
  <si>
    <t>Omgaan met moeilijk gedrag</t>
  </si>
  <si>
    <t>De stagiair heeft de nodige verslagen regelmatig bij, maar moet hier nog regelmatig op gewezen worden.</t>
  </si>
  <si>
    <t>Organisatie van het huishoudelijk werk (werkt inzichtelijk en methodisch) - poetsen, koken</t>
  </si>
  <si>
    <t>Luisterbereidheid, inlevingsvermogen, empathie, privacy</t>
  </si>
  <si>
    <t>Ontwikkelingsstimulerend handelen</t>
  </si>
  <si>
    <t>Nemen van verantwoordelijkheid</t>
  </si>
  <si>
    <t>STAGE JONGERENZORG</t>
  </si>
  <si>
    <r>
      <t>Opmerkingen</t>
    </r>
    <r>
      <rPr>
        <b/>
        <sz val="11"/>
        <color indexed="8"/>
        <rFont val="Calibri"/>
        <family val="2"/>
      </rPr>
      <t xml:space="preserve"> tussentijdse evaluatie</t>
    </r>
  </si>
  <si>
    <r>
      <t>Opmerkingen</t>
    </r>
    <r>
      <rPr>
        <b/>
        <sz val="11"/>
        <color indexed="8"/>
        <rFont val="Calibri"/>
        <family val="2"/>
      </rPr>
      <t xml:space="preserve"> tussentijds evaluatie</t>
    </r>
  </si>
  <si>
    <r>
      <t>Opmerkingen</t>
    </r>
    <r>
      <rPr>
        <b/>
        <sz val="11"/>
        <color indexed="8"/>
        <rFont val="Calibri"/>
        <family val="2"/>
      </rPr>
      <t xml:space="preserve"> eindevaluatie</t>
    </r>
  </si>
  <si>
    <r>
      <t>Opmerkingen</t>
    </r>
    <r>
      <rPr>
        <b/>
        <sz val="11"/>
        <color indexed="8"/>
        <rFont val="Calibri"/>
        <family val="2"/>
      </rPr>
      <t xml:space="preserve"> eind</t>
    </r>
    <r>
      <rPr>
        <b/>
        <sz val="11"/>
        <color indexed="8"/>
        <rFont val="Calibri"/>
        <family val="2"/>
      </rPr>
      <t>evaluatie</t>
    </r>
  </si>
  <si>
    <t>Handtekening stagebegeleid(st)er/mentor</t>
  </si>
  <si>
    <t>Datum:</t>
  </si>
  <si>
    <t>Voorbereidend zorgend handelen ter ondersteuning van de ADL (verzorgende, materiaal en kamer, ZV)</t>
  </si>
  <si>
    <r>
      <t xml:space="preserve">De stagiair is </t>
    </r>
    <r>
      <rPr>
        <b/>
        <sz val="9"/>
        <color rgb="FF000000"/>
        <rFont val="Arial"/>
        <family val="2"/>
      </rPr>
      <t>onvoldoende</t>
    </r>
    <r>
      <rPr>
        <sz val="9"/>
        <color rgb="FF000000"/>
        <rFont val="Arial"/>
        <family val="2"/>
      </rPr>
      <t xml:space="preserve"> voorbereid.</t>
    </r>
  </si>
  <si>
    <r>
      <t xml:space="preserve">De stagiair is gedeeltelijk voorbereid op alle vlakken, maar heeft </t>
    </r>
    <r>
      <rPr>
        <b/>
        <sz val="9"/>
        <color rgb="FF000000"/>
        <rFont val="Arial"/>
        <family val="2"/>
      </rPr>
      <t>bijsturing</t>
    </r>
    <r>
      <rPr>
        <sz val="9"/>
        <color rgb="FF000000"/>
        <rFont val="Arial"/>
        <family val="2"/>
      </rPr>
      <t xml:space="preserve"> nodig.</t>
    </r>
  </si>
  <si>
    <r>
      <t xml:space="preserve">De stagiair is </t>
    </r>
    <r>
      <rPr>
        <b/>
        <sz val="9"/>
        <color rgb="FF000000"/>
        <rFont val="Arial"/>
        <family val="2"/>
      </rPr>
      <t>meestal</t>
    </r>
    <r>
      <rPr>
        <sz val="9"/>
        <color rgb="FF000000"/>
        <rFont val="Arial"/>
        <family val="2"/>
      </rPr>
      <t xml:space="preserve"> op alle vlakken voorbereid.</t>
    </r>
  </si>
  <si>
    <r>
      <t xml:space="preserve">De stagiair is </t>
    </r>
    <r>
      <rPr>
        <b/>
        <sz val="9"/>
        <color rgb="FF000000"/>
        <rFont val="Arial"/>
        <family val="2"/>
      </rPr>
      <t>altijd</t>
    </r>
    <r>
      <rPr>
        <sz val="9"/>
        <color rgb="FF000000"/>
        <rFont val="Arial"/>
        <family val="2"/>
      </rPr>
      <t xml:space="preserve"> op alle vlakken volledig voorbereid.</t>
    </r>
  </si>
  <si>
    <r>
      <t xml:space="preserve">De stagiair beheerst de aangeleerde techniek </t>
    </r>
    <r>
      <rPr>
        <b/>
        <sz val="9"/>
        <color rgb="FF000000"/>
        <rFont val="Arial"/>
        <family val="2"/>
      </rPr>
      <t>onvoldoende</t>
    </r>
    <r>
      <rPr>
        <sz val="9"/>
        <color rgb="FF000000"/>
        <rFont val="Arial"/>
        <family val="2"/>
      </rPr>
      <t>..</t>
    </r>
  </si>
  <si>
    <r>
      <t>De stagiair heeft</t>
    </r>
    <r>
      <rPr>
        <b/>
        <sz val="9"/>
        <color rgb="FF000000"/>
        <rFont val="Arial"/>
        <family val="2"/>
      </rPr>
      <t xml:space="preserve"> bijsturing </t>
    </r>
    <r>
      <rPr>
        <sz val="9"/>
        <color rgb="FF000000"/>
        <rFont val="Arial"/>
        <family val="2"/>
      </rPr>
      <t>nodig om de aangeleerde technieken uit te voeren. De stagiair maakt sporadisch fouten.</t>
    </r>
  </si>
  <si>
    <r>
      <t xml:space="preserve">De stagiair beheerst de aangeleerde techniek maar kan deze </t>
    </r>
    <r>
      <rPr>
        <b/>
        <sz val="9"/>
        <color rgb="FF000000"/>
        <rFont val="Arial"/>
        <family val="2"/>
      </rPr>
      <t xml:space="preserve">nog niet flexibel </t>
    </r>
    <r>
      <rPr>
        <sz val="9"/>
        <color rgb="FF000000"/>
        <rFont val="Arial"/>
        <family val="2"/>
      </rPr>
      <t>toepassen op maat van de ZV.</t>
    </r>
  </si>
  <si>
    <r>
      <t xml:space="preserve"> De stagiair </t>
    </r>
    <r>
      <rPr>
        <b/>
        <sz val="9"/>
        <color rgb="FF000000"/>
        <rFont val="Arial"/>
        <family val="2"/>
      </rPr>
      <t>beheerst</t>
    </r>
    <r>
      <rPr>
        <sz val="9"/>
        <color rgb="FF000000"/>
        <rFont val="Arial"/>
        <family val="2"/>
      </rPr>
      <t xml:space="preserve"> de aangeleerde techniek en </t>
    </r>
    <r>
      <rPr>
        <b/>
        <sz val="9"/>
        <color rgb="FF000000"/>
        <rFont val="Arial"/>
        <family val="2"/>
      </rPr>
      <t>werkt op maat</t>
    </r>
    <r>
      <rPr>
        <sz val="9"/>
        <color rgb="FF000000"/>
        <rFont val="Arial"/>
        <family val="2"/>
      </rPr>
      <t xml:space="preserve"> van de ZV.</t>
    </r>
  </si>
  <si>
    <r>
      <t xml:space="preserve">De stagiair heeft </t>
    </r>
    <r>
      <rPr>
        <b/>
        <sz val="9"/>
        <color rgb="FF000000"/>
        <rFont val="Arial"/>
        <family val="2"/>
      </rPr>
      <t>onvoldoende</t>
    </r>
    <r>
      <rPr>
        <sz val="9"/>
        <color rgb="FF000000"/>
        <rFont val="Arial"/>
        <family val="2"/>
      </rPr>
      <t xml:space="preserve"> oog voor nazorg.</t>
    </r>
  </si>
  <si>
    <r>
      <t xml:space="preserve">De stagiair heeft  </t>
    </r>
    <r>
      <rPr>
        <b/>
        <sz val="9"/>
        <color rgb="FF000000"/>
        <rFont val="Arial"/>
        <family val="2"/>
      </rPr>
      <t xml:space="preserve">bijsturing </t>
    </r>
    <r>
      <rPr>
        <sz val="9"/>
        <color rgb="FF000000"/>
        <rFont val="Arial"/>
        <family val="2"/>
      </rPr>
      <t>nodig om de nazorg tot een goed einde te brengen.</t>
    </r>
  </si>
  <si>
    <r>
      <t xml:space="preserve">De afwerking bij de nazorg gebeurt goed. </t>
    </r>
    <r>
      <rPr>
        <b/>
        <sz val="9"/>
        <color rgb="FF000000"/>
        <rFont val="Arial"/>
        <family val="2"/>
      </rPr>
      <t>Meestal</t>
    </r>
    <r>
      <rPr>
        <sz val="9"/>
        <color rgb="FF000000"/>
        <rFont val="Arial"/>
        <family val="2"/>
      </rPr>
      <t xml:space="preserve"> is er aandacht voor details.</t>
    </r>
  </si>
  <si>
    <r>
      <t>De afwerking bij de nazorg gebeurt</t>
    </r>
    <r>
      <rPr>
        <b/>
        <sz val="9"/>
        <color rgb="FF000000"/>
        <rFont val="Arial"/>
        <family val="2"/>
      </rPr>
      <t xml:space="preserve"> altijd</t>
    </r>
    <r>
      <rPr>
        <sz val="9"/>
        <color rgb="FF000000"/>
        <rFont val="Arial"/>
        <family val="2"/>
      </rPr>
      <t xml:space="preserve"> volledig met aandacht voor alle details  en houdt rekening met de wensen/noden van de ZV.</t>
    </r>
  </si>
  <si>
    <t>Werktempo bij verzorgend handelen</t>
  </si>
  <si>
    <r>
      <t xml:space="preserve">De stagiair werkt </t>
    </r>
    <r>
      <rPr>
        <b/>
        <sz val="9"/>
        <color rgb="FF000000"/>
        <rFont val="Arial"/>
        <family val="2"/>
      </rPr>
      <t>te traag</t>
    </r>
    <r>
      <rPr>
        <sz val="9"/>
        <color rgb="FF000000"/>
        <rFont val="Arial"/>
        <family val="2"/>
      </rPr>
      <t>.</t>
    </r>
  </si>
  <si>
    <r>
      <t xml:space="preserve">De stagiair werkt aan een matig werktempo en heeft </t>
    </r>
    <r>
      <rPr>
        <b/>
        <sz val="9"/>
        <color rgb="FF000000"/>
        <rFont val="Arial"/>
        <family val="2"/>
      </rPr>
      <t>aanmoediging</t>
    </r>
    <r>
      <rPr>
        <sz val="9"/>
        <color rgb="FF000000"/>
        <rFont val="Arial"/>
        <family val="2"/>
      </rPr>
      <t xml:space="preserve"> nodig.</t>
    </r>
  </si>
  <si>
    <r>
      <t xml:space="preserve">De stagiair werkt </t>
    </r>
    <r>
      <rPr>
        <b/>
        <sz val="9"/>
        <color rgb="FF000000"/>
        <rFont val="Arial"/>
        <family val="2"/>
      </rPr>
      <t xml:space="preserve">meestal </t>
    </r>
    <r>
      <rPr>
        <sz val="9"/>
        <color rgb="FF000000"/>
        <rFont val="Arial"/>
        <family val="2"/>
      </rPr>
      <t>aan een goed tempo.</t>
    </r>
  </si>
  <si>
    <r>
      <t xml:space="preserve">Het werktempo van de stagiair is </t>
    </r>
    <r>
      <rPr>
        <b/>
        <sz val="9"/>
        <color rgb="FF000000"/>
        <rFont val="Arial"/>
        <family val="2"/>
      </rPr>
      <t>altijd</t>
    </r>
    <r>
      <rPr>
        <sz val="9"/>
        <color rgb="FF000000"/>
        <rFont val="Arial"/>
        <family val="2"/>
      </rPr>
      <t xml:space="preserve"> aangepast aan de situatie en de ZV.</t>
    </r>
  </si>
  <si>
    <r>
      <t xml:space="preserve">De stagiair observeert </t>
    </r>
    <r>
      <rPr>
        <b/>
        <sz val="9"/>
        <color rgb="FF000000"/>
        <rFont val="Arial"/>
        <family val="2"/>
      </rPr>
      <t>onvoldoende</t>
    </r>
    <r>
      <rPr>
        <sz val="9"/>
        <color rgb="FF000000"/>
        <rFont val="Arial"/>
        <family val="2"/>
      </rPr>
      <t>.</t>
    </r>
  </si>
  <si>
    <r>
      <t xml:space="preserve">De stagiair observeert, maar veel te oppervlakkig. Er is nog </t>
    </r>
    <r>
      <rPr>
        <b/>
        <sz val="9"/>
        <color rgb="FF000000"/>
        <rFont val="Arial"/>
        <family val="2"/>
      </rPr>
      <t>bijsturing</t>
    </r>
    <r>
      <rPr>
        <sz val="9"/>
        <color rgb="FF000000"/>
        <rFont val="Arial"/>
        <family val="2"/>
      </rPr>
      <t xml:space="preserve"> nodig.</t>
    </r>
  </si>
  <si>
    <r>
      <t xml:space="preserve">De observatie gebeurt </t>
    </r>
    <r>
      <rPr>
        <b/>
        <sz val="9"/>
        <color rgb="FF000000"/>
        <rFont val="Arial"/>
        <family val="2"/>
      </rPr>
      <t>meestal</t>
    </r>
    <r>
      <rPr>
        <sz val="9"/>
        <color rgb="FF000000"/>
        <rFont val="Arial"/>
        <family val="2"/>
      </rPr>
      <t xml:space="preserve"> vlot, de stagiair anticipeert soms op wat hij/zij ziet. </t>
    </r>
  </si>
  <si>
    <r>
      <t xml:space="preserve">De observatie gebeurt </t>
    </r>
    <r>
      <rPr>
        <b/>
        <sz val="9"/>
        <color rgb="FF000000"/>
        <rFont val="Arial"/>
        <family val="2"/>
      </rPr>
      <t xml:space="preserve">altijd </t>
    </r>
    <r>
      <rPr>
        <sz val="9"/>
        <color rgb="FF000000"/>
        <rFont val="Arial"/>
        <family val="2"/>
      </rPr>
      <t>vlot, uitvoerig en correct. De stagiair anticipeert altijd op alles wat hij/zij ziet.</t>
    </r>
  </si>
  <si>
    <t xml:space="preserve">Basisprincipe
veilig werken
</t>
  </si>
  <si>
    <r>
      <t xml:space="preserve">De stagiair creëert een </t>
    </r>
    <r>
      <rPr>
        <b/>
        <sz val="9"/>
        <color rgb="FF000000"/>
        <rFont val="Arial"/>
        <family val="2"/>
      </rPr>
      <t>onveilige</t>
    </r>
    <r>
      <rPr>
        <sz val="9"/>
        <color rgb="FF000000"/>
        <rFont val="Arial"/>
        <family val="2"/>
      </rPr>
      <t xml:space="preserve"> situatie.</t>
    </r>
  </si>
  <si>
    <r>
      <t xml:space="preserve">De stagiair moet attent gemaakt worden op onveilige situaties en heeft </t>
    </r>
    <r>
      <rPr>
        <b/>
        <sz val="9"/>
        <color rgb="FF000000"/>
        <rFont val="Arial"/>
        <family val="2"/>
      </rPr>
      <t>bijsturing</t>
    </r>
    <r>
      <rPr>
        <sz val="9"/>
        <color rgb="FF000000"/>
        <rFont val="Arial"/>
        <family val="2"/>
      </rPr>
      <t xml:space="preserve"> nodig.</t>
    </r>
  </si>
  <si>
    <r>
      <t xml:space="preserve">De stagiair heeft </t>
    </r>
    <r>
      <rPr>
        <b/>
        <sz val="9"/>
        <color rgb="FF000000"/>
        <rFont val="Arial"/>
        <family val="2"/>
      </rPr>
      <t xml:space="preserve">meestal </t>
    </r>
    <r>
      <rPr>
        <sz val="9"/>
        <color rgb="FF000000"/>
        <rFont val="Arial"/>
        <family val="2"/>
      </rPr>
      <t xml:space="preserve">oog voor veiligheid. </t>
    </r>
  </si>
  <si>
    <r>
      <t xml:space="preserve">De stagiair heeft </t>
    </r>
    <r>
      <rPr>
        <b/>
        <sz val="9"/>
        <color rgb="FF000000"/>
        <rFont val="Arial"/>
        <family val="2"/>
      </rPr>
      <t xml:space="preserve">altijd </t>
    </r>
    <r>
      <rPr>
        <sz val="9"/>
        <color rgb="FF000000"/>
        <rFont val="Arial"/>
        <family val="2"/>
      </rPr>
      <t>oog voor de veiligheid, en handelt ernaar.</t>
    </r>
  </si>
  <si>
    <t xml:space="preserve">Basisprincipe
ergonomisch, economisch, ecologisch werken
</t>
  </si>
  <si>
    <r>
      <t xml:space="preserve">De stagiair kent deze basisprincipes </t>
    </r>
    <r>
      <rPr>
        <b/>
        <sz val="9"/>
        <color rgb="FF000000"/>
        <rFont val="Arial"/>
        <family val="2"/>
      </rPr>
      <t>onvoldoende</t>
    </r>
    <r>
      <rPr>
        <sz val="9"/>
        <color rgb="FF000000"/>
        <rFont val="Arial"/>
        <family val="2"/>
      </rPr>
      <t xml:space="preserve"> en past ze onvoldoende toe. </t>
    </r>
  </si>
  <si>
    <r>
      <t xml:space="preserve">De stagiair kent de basisprincipes maar heeft </t>
    </r>
    <r>
      <rPr>
        <b/>
        <sz val="9"/>
        <color rgb="FF000000"/>
        <rFont val="Arial"/>
        <family val="2"/>
      </rPr>
      <t>bijsturing</t>
    </r>
    <r>
      <rPr>
        <sz val="9"/>
        <color rgb="FF000000"/>
        <rFont val="Arial"/>
        <family val="2"/>
      </rPr>
      <t xml:space="preserve"> nodig.</t>
    </r>
  </si>
  <si>
    <r>
      <t xml:space="preserve">De stagiair kent deze basisprincipes en past ze </t>
    </r>
    <r>
      <rPr>
        <b/>
        <sz val="9"/>
        <color rgb="FF000000"/>
        <rFont val="Arial"/>
        <family val="2"/>
      </rPr>
      <t>meestal</t>
    </r>
    <r>
      <rPr>
        <sz val="9"/>
        <color rgb="FF000000"/>
        <rFont val="Arial"/>
        <family val="2"/>
      </rPr>
      <t xml:space="preserve"> toe. </t>
    </r>
  </si>
  <si>
    <r>
      <t xml:space="preserve">De stagiair past </t>
    </r>
    <r>
      <rPr>
        <b/>
        <sz val="9"/>
        <color rgb="FF000000"/>
        <rFont val="Arial"/>
        <family val="2"/>
      </rPr>
      <t>altijd</t>
    </r>
    <r>
      <rPr>
        <sz val="9"/>
        <color rgb="FF000000"/>
        <rFont val="Arial"/>
        <family val="2"/>
      </rPr>
      <t xml:space="preserve"> in alle situaties deze basisprincipes toe.</t>
    </r>
  </si>
  <si>
    <t xml:space="preserve">Basisprincipe
belevingsgericht werken met oog voor comfort en zelfzorg van de ZV
</t>
  </si>
  <si>
    <r>
      <t xml:space="preserve">De stagiair heeft </t>
    </r>
    <r>
      <rPr>
        <b/>
        <sz val="9"/>
        <color rgb="FF000000"/>
        <rFont val="Arial"/>
        <family val="2"/>
      </rPr>
      <t>onvoldoende</t>
    </r>
    <r>
      <rPr>
        <sz val="9"/>
        <color rgb="FF000000"/>
        <rFont val="Arial"/>
        <family val="2"/>
      </rPr>
      <t xml:space="preserve"> oog voor de beleving en het comfort van de ZV en heeft </t>
    </r>
    <r>
      <rPr>
        <b/>
        <sz val="9"/>
        <color rgb="FF000000"/>
        <rFont val="Arial"/>
        <family val="2"/>
      </rPr>
      <t xml:space="preserve">onvoldoende </t>
    </r>
    <r>
      <rPr>
        <sz val="9"/>
        <color rgb="FF000000"/>
        <rFont val="Arial"/>
        <family val="2"/>
      </rPr>
      <t>zicht op wat de ZV kan of niet kan.</t>
    </r>
  </si>
  <si>
    <r>
      <t xml:space="preserve">De stagiair heeft soms oog voor de beleving en het comfort van de ZV, en heeft nog </t>
    </r>
    <r>
      <rPr>
        <b/>
        <sz val="9"/>
        <color rgb="FF000000"/>
        <rFont val="Arial"/>
        <family val="2"/>
      </rPr>
      <t xml:space="preserve">bijsturing </t>
    </r>
    <r>
      <rPr>
        <sz val="9"/>
        <color rgb="FF000000"/>
        <rFont val="Arial"/>
        <family val="2"/>
      </rPr>
      <t>nodig, neemt soms taken uit handen die de ZV zelf kan.</t>
    </r>
  </si>
  <si>
    <r>
      <t xml:space="preserve">De stagiair heeft </t>
    </r>
    <r>
      <rPr>
        <b/>
        <sz val="9"/>
        <color rgb="FF000000"/>
        <rFont val="Arial"/>
        <family val="2"/>
      </rPr>
      <t xml:space="preserve">meestal </t>
    </r>
    <r>
      <rPr>
        <sz val="9"/>
        <color rgb="FF000000"/>
        <rFont val="Arial"/>
        <family val="2"/>
      </rPr>
      <t>oog voor de beleving en het comfort van de ZV, de stagiair laat de ZV doen wat hij kan.</t>
    </r>
  </si>
  <si>
    <r>
      <t xml:space="preserve">De stagiair heeft </t>
    </r>
    <r>
      <rPr>
        <b/>
        <sz val="9"/>
        <color rgb="FF000000"/>
        <rFont val="Arial"/>
        <family val="2"/>
      </rPr>
      <t>altijd</t>
    </r>
    <r>
      <rPr>
        <sz val="9"/>
        <color rgb="FF000000"/>
        <rFont val="Arial"/>
        <family val="2"/>
      </rPr>
      <t xml:space="preserve"> oog voor de beleving en het comfort van de ZV en handelt ernaar, de stagiair stimuleert en motiveert tot zelfzorg.</t>
    </r>
  </si>
  <si>
    <t>Zorg voor voeding ( hygiënisch werken, maaltijden verdelen, toedienen van voeding, bereiden van voeding met kennis van zaken)</t>
  </si>
  <si>
    <r>
      <t xml:space="preserve">De stagiair heeft </t>
    </r>
    <r>
      <rPr>
        <b/>
        <sz val="9"/>
        <color rgb="FF000000"/>
        <rFont val="Arial"/>
        <family val="2"/>
      </rPr>
      <t>onvoldoende inzicht</t>
    </r>
    <r>
      <rPr>
        <sz val="9"/>
        <color rgb="FF000000"/>
        <rFont val="Arial"/>
        <family val="2"/>
      </rPr>
      <t xml:space="preserve"> om een maaltijd te bereiden. De stagiair heeft </t>
    </r>
    <r>
      <rPr>
        <b/>
        <sz val="9"/>
        <color rgb="FF000000"/>
        <rFont val="Arial"/>
        <family val="2"/>
      </rPr>
      <t xml:space="preserve">onvoldoende inzicht </t>
    </r>
    <r>
      <rPr>
        <sz val="9"/>
        <color rgb="FF000000"/>
        <rFont val="Arial"/>
        <family val="2"/>
      </rPr>
      <t xml:space="preserve">om de  maaltijden te verdelen. </t>
    </r>
  </si>
  <si>
    <r>
      <t xml:space="preserve">De stagiair kan een maaltijd bereiden </t>
    </r>
    <r>
      <rPr>
        <b/>
        <sz val="9"/>
        <color rgb="FF000000"/>
        <rFont val="Arial"/>
        <family val="2"/>
      </rPr>
      <t>mits</t>
    </r>
    <r>
      <rPr>
        <sz val="9"/>
        <color rgb="FF000000"/>
        <rFont val="Arial"/>
        <family val="2"/>
      </rPr>
      <t xml:space="preserve"> </t>
    </r>
    <r>
      <rPr>
        <b/>
        <sz val="9"/>
        <color rgb="FF000000"/>
        <rFont val="Arial"/>
        <family val="2"/>
      </rPr>
      <t>bijsturing</t>
    </r>
    <r>
      <rPr>
        <sz val="9"/>
        <color rgb="FF000000"/>
        <rFont val="Arial"/>
        <family val="2"/>
      </rPr>
      <t xml:space="preserve">. De stagiair kan de maaltijdbedeling uitvoeren </t>
    </r>
    <r>
      <rPr>
        <b/>
        <sz val="9"/>
        <color rgb="FF000000"/>
        <rFont val="Arial"/>
        <family val="2"/>
      </rPr>
      <t>mits bijsturing</t>
    </r>
    <r>
      <rPr>
        <sz val="9"/>
        <color rgb="FF000000"/>
        <rFont val="Arial"/>
        <family val="2"/>
      </rPr>
      <t>.</t>
    </r>
  </si>
  <si>
    <r>
      <t xml:space="preserve">De stagiair kan </t>
    </r>
    <r>
      <rPr>
        <b/>
        <sz val="9"/>
        <color rgb="FF000000"/>
        <rFont val="Arial"/>
        <family val="2"/>
      </rPr>
      <t>meestal</t>
    </r>
    <r>
      <rPr>
        <sz val="9"/>
        <color rgb="FF000000"/>
        <rFont val="Arial"/>
        <family val="2"/>
      </rPr>
      <t xml:space="preserve"> een volledige maaltijd bereiden, maaltijdverdeling verloopt </t>
    </r>
    <r>
      <rPr>
        <b/>
        <sz val="9"/>
        <color rgb="FF000000"/>
        <rFont val="Arial"/>
        <family val="2"/>
      </rPr>
      <t>meestal</t>
    </r>
    <r>
      <rPr>
        <sz val="9"/>
        <color rgb="FF000000"/>
        <rFont val="Arial"/>
        <family val="2"/>
      </rPr>
      <t xml:space="preserve"> zelfstandig en vlot.</t>
    </r>
  </si>
  <si>
    <r>
      <t xml:space="preserve">De stagiair kan </t>
    </r>
    <r>
      <rPr>
        <b/>
        <sz val="9"/>
        <color rgb="FF000000"/>
        <rFont val="Arial"/>
        <family val="2"/>
      </rPr>
      <t xml:space="preserve">altijd </t>
    </r>
    <r>
      <rPr>
        <sz val="9"/>
        <color rgb="FF000000"/>
        <rFont val="Arial"/>
        <family val="2"/>
      </rPr>
      <t xml:space="preserve">een volledige en evenwichtige maaltijd bereiden. De maaltijdverdeling verloopt </t>
    </r>
    <r>
      <rPr>
        <b/>
        <sz val="9"/>
        <color rgb="FF000000"/>
        <rFont val="Arial"/>
        <family val="2"/>
      </rPr>
      <t>altijd</t>
    </r>
    <r>
      <rPr>
        <sz val="9"/>
        <color rgb="FF000000"/>
        <rFont val="Arial"/>
        <family val="2"/>
      </rPr>
      <t xml:space="preserve"> zelfstandig en vlot.</t>
    </r>
  </si>
  <si>
    <r>
      <t xml:space="preserve">De stagiair lukt er </t>
    </r>
    <r>
      <rPr>
        <b/>
        <sz val="9"/>
        <color rgb="FF000000"/>
        <rFont val="Arial"/>
        <family val="2"/>
      </rPr>
      <t>onvoldoende</t>
    </r>
    <r>
      <rPr>
        <sz val="9"/>
        <color rgb="FF000000"/>
        <rFont val="Arial"/>
        <family val="2"/>
      </rPr>
      <t xml:space="preserve"> in de ZV te begeleiden bij de maaltijd.</t>
    </r>
  </si>
  <si>
    <r>
      <t xml:space="preserve">De stagiair begeleidt de ZV bij de maaltijd, maar heeft </t>
    </r>
    <r>
      <rPr>
        <b/>
        <sz val="9"/>
        <color rgb="FF000000"/>
        <rFont val="Arial"/>
        <family val="2"/>
      </rPr>
      <t>bijsturing</t>
    </r>
    <r>
      <rPr>
        <sz val="9"/>
        <color rgb="FF000000"/>
        <rFont val="Arial"/>
        <family val="2"/>
      </rPr>
      <t xml:space="preserve"> nodig om de aangereikte  hulpmiddelen te gebruiken.</t>
    </r>
  </si>
  <si>
    <r>
      <t xml:space="preserve">De stagiair begeleidt de ZV bij de maaltijd vlot en op maat van de ZV en maakt </t>
    </r>
    <r>
      <rPr>
        <b/>
        <sz val="9"/>
        <color rgb="FF000000"/>
        <rFont val="Arial"/>
        <family val="2"/>
      </rPr>
      <t>meestal</t>
    </r>
    <r>
      <rPr>
        <sz val="9"/>
        <color rgb="FF000000"/>
        <rFont val="Arial"/>
        <family val="2"/>
      </rPr>
      <t xml:space="preserve"> gebruik van hulpmiddelen.</t>
    </r>
  </si>
  <si>
    <r>
      <t xml:space="preserve">De stagiair begeleidt de ZV  vlot en op maat van de ZV en maakt </t>
    </r>
    <r>
      <rPr>
        <b/>
        <sz val="9"/>
        <color rgb="FF000000"/>
        <rFont val="Arial"/>
        <family val="2"/>
      </rPr>
      <t>altijd</t>
    </r>
    <r>
      <rPr>
        <sz val="9"/>
        <color rgb="FF000000"/>
        <rFont val="Arial"/>
        <family val="2"/>
      </rPr>
      <t xml:space="preserve"> gebruik van de gepaste hulpmiddelen.</t>
    </r>
  </si>
  <si>
    <r>
      <t xml:space="preserve">De stagiair heeft </t>
    </r>
    <r>
      <rPr>
        <b/>
        <sz val="9"/>
        <color rgb="FF000000"/>
        <rFont val="Arial"/>
        <family val="2"/>
      </rPr>
      <t>onvoldoende</t>
    </r>
    <r>
      <rPr>
        <sz val="9"/>
        <color rgb="FF000000"/>
        <rFont val="Arial"/>
        <family val="2"/>
      </rPr>
      <t xml:space="preserve"> zicht in de organisatie van het huishoudelijk werk.</t>
    </r>
  </si>
  <si>
    <r>
      <t xml:space="preserve">De stagiair heeft inzicht in de organisatie van het huishoudelijk werk, maar heeft </t>
    </r>
    <r>
      <rPr>
        <b/>
        <sz val="9"/>
        <color rgb="FF000000"/>
        <rFont val="Arial"/>
        <family val="2"/>
      </rPr>
      <t>bijsturing</t>
    </r>
    <r>
      <rPr>
        <sz val="9"/>
        <color rgb="FF000000"/>
        <rFont val="Arial"/>
        <family val="2"/>
      </rPr>
      <t xml:space="preserve"> nodig.</t>
    </r>
  </si>
  <si>
    <r>
      <t xml:space="preserve">De stagiair heeft </t>
    </r>
    <r>
      <rPr>
        <b/>
        <sz val="9"/>
        <color rgb="FF000000"/>
        <rFont val="Arial"/>
        <family val="2"/>
      </rPr>
      <t xml:space="preserve">meestal </t>
    </r>
    <r>
      <rPr>
        <sz val="9"/>
        <color rgb="FF000000"/>
        <rFont val="Arial"/>
        <family val="2"/>
      </rPr>
      <t>inzicht in de organisatie van het huishoudelijk werk.</t>
    </r>
  </si>
  <si>
    <r>
      <t xml:space="preserve">De stagiair kan zelfstandig vlot en gestructureerd de huishoudelijke taken uitvoeren, werkt </t>
    </r>
    <r>
      <rPr>
        <b/>
        <sz val="9"/>
        <color rgb="FF000000"/>
        <rFont val="Arial"/>
        <family val="2"/>
      </rPr>
      <t xml:space="preserve">altijd </t>
    </r>
    <r>
      <rPr>
        <sz val="9"/>
        <color rgb="FF000000"/>
        <rFont val="Arial"/>
        <family val="2"/>
      </rPr>
      <t>hygiënisch en nauwkeurig.</t>
    </r>
  </si>
  <si>
    <r>
      <t xml:space="preserve">De stagiair past de aangeleerde technieken </t>
    </r>
    <r>
      <rPr>
        <b/>
        <sz val="9"/>
        <color rgb="FF000000"/>
        <rFont val="Arial"/>
        <family val="2"/>
      </rPr>
      <t>onvoldoende</t>
    </r>
    <r>
      <rPr>
        <sz val="9"/>
        <color rgb="FF000000"/>
        <rFont val="Arial"/>
        <family val="2"/>
      </rPr>
      <t xml:space="preserve"> toe.</t>
    </r>
  </si>
  <si>
    <r>
      <t xml:space="preserve">De stagiair kan het linnen en de kleding behandelen, maar heeft nog </t>
    </r>
    <r>
      <rPr>
        <b/>
        <sz val="9"/>
        <color rgb="FF000000"/>
        <rFont val="Arial"/>
        <family val="2"/>
      </rPr>
      <t>bijsturing</t>
    </r>
    <r>
      <rPr>
        <sz val="9"/>
        <color rgb="FF000000"/>
        <rFont val="Arial"/>
        <family val="2"/>
      </rPr>
      <t xml:space="preserve"> nodig.</t>
    </r>
  </si>
  <si>
    <r>
      <t xml:space="preserve">De stagiair weet </t>
    </r>
    <r>
      <rPr>
        <b/>
        <sz val="9"/>
        <color rgb="FF000000"/>
        <rFont val="Arial"/>
        <family val="2"/>
      </rPr>
      <t xml:space="preserve">meestal </t>
    </r>
    <r>
      <rPr>
        <sz val="9"/>
        <color rgb="FF000000"/>
        <rFont val="Arial"/>
        <family val="2"/>
      </rPr>
      <t>het linnen en de kleding op een correcte manier te behandelen</t>
    </r>
  </si>
  <si>
    <r>
      <t xml:space="preserve">De stagiair weet </t>
    </r>
    <r>
      <rPr>
        <b/>
        <sz val="9"/>
        <color rgb="FF000000"/>
        <rFont val="Arial"/>
        <family val="2"/>
      </rPr>
      <t>altijd</t>
    </r>
    <r>
      <rPr>
        <sz val="9"/>
        <color rgb="FF000000"/>
        <rFont val="Arial"/>
        <family val="2"/>
      </rPr>
      <t xml:space="preserve"> het linnen en de kleding op een correcte manier te behandelen.</t>
    </r>
  </si>
  <si>
    <t>Kleden van de ZV (aangepast, verzorgd en netjes)</t>
  </si>
  <si>
    <r>
      <t xml:space="preserve">De stagiair heeft </t>
    </r>
    <r>
      <rPr>
        <b/>
        <sz val="9"/>
        <color rgb="FF000000"/>
        <rFont val="Arial"/>
        <family val="2"/>
      </rPr>
      <t>onvoldoende</t>
    </r>
    <r>
      <rPr>
        <sz val="9"/>
        <color rgb="FF000000"/>
        <rFont val="Arial"/>
        <family val="2"/>
      </rPr>
      <t xml:space="preserve"> aandacht voor de kleding van de ZV.</t>
    </r>
  </si>
  <si>
    <r>
      <t>De stagiair heeft aandacht voor de kleding van de ZV, maar heeft</t>
    </r>
    <r>
      <rPr>
        <b/>
        <sz val="9"/>
        <color rgb="FF000000"/>
        <rFont val="Arial"/>
        <family val="2"/>
      </rPr>
      <t xml:space="preserve"> bijsturing</t>
    </r>
    <r>
      <rPr>
        <sz val="9"/>
        <color rgb="FF000000"/>
        <rFont val="Arial"/>
        <family val="2"/>
      </rPr>
      <t xml:space="preserve"> nodig.</t>
    </r>
  </si>
  <si>
    <r>
      <t xml:space="preserve">De stagiair zorgt er </t>
    </r>
    <r>
      <rPr>
        <b/>
        <sz val="9"/>
        <color rgb="FF000000"/>
        <rFont val="Arial"/>
        <family val="2"/>
      </rPr>
      <t xml:space="preserve">meestal </t>
    </r>
    <r>
      <rPr>
        <sz val="9"/>
        <color rgb="FF000000"/>
        <rFont val="Arial"/>
        <family val="2"/>
      </rPr>
      <t>voor dat de ZV netjes aangepast en verzorgd gekleed gaat.</t>
    </r>
  </si>
  <si>
    <r>
      <t xml:space="preserve">De stagiair zorgt er </t>
    </r>
    <r>
      <rPr>
        <b/>
        <sz val="9"/>
        <color rgb="FF000000"/>
        <rFont val="Arial"/>
        <family val="2"/>
      </rPr>
      <t>altijd</t>
    </r>
    <r>
      <rPr>
        <sz val="9"/>
        <color rgb="FF000000"/>
        <rFont val="Arial"/>
        <family val="2"/>
      </rPr>
      <t xml:space="preserve"> voor dat de ZV netjes aangepast en verzorgd gekleed gaat en houdt rekening met de wensen/noden van de ZV</t>
    </r>
  </si>
  <si>
    <r>
      <t xml:space="preserve">De stagiair heeft </t>
    </r>
    <r>
      <rPr>
        <b/>
        <sz val="9"/>
        <color rgb="FF000000"/>
        <rFont val="Arial"/>
        <family val="2"/>
      </rPr>
      <t>onvoldoende</t>
    </r>
    <r>
      <rPr>
        <sz val="9"/>
        <color rgb="FF000000"/>
        <rFont val="Arial"/>
        <family val="2"/>
      </rPr>
      <t xml:space="preserve"> aandacht voor orde en netheid van de kamer/leefruimte.</t>
    </r>
  </si>
  <si>
    <r>
      <t xml:space="preserve">De stagiair heeft oog voor orde en netheid van de kamer/leefruimte, maar heeft nog </t>
    </r>
    <r>
      <rPr>
        <b/>
        <sz val="9"/>
        <color rgb="FF000000"/>
        <rFont val="Arial"/>
        <family val="2"/>
      </rPr>
      <t>bijsturing</t>
    </r>
    <r>
      <rPr>
        <sz val="9"/>
        <color rgb="FF000000"/>
        <rFont val="Arial"/>
        <family val="2"/>
      </rPr>
      <t xml:space="preserve"> nodig.</t>
    </r>
  </si>
  <si>
    <r>
      <t xml:space="preserve">De stagiair heeft </t>
    </r>
    <r>
      <rPr>
        <b/>
        <sz val="9"/>
        <color rgb="FF000000"/>
        <rFont val="Arial"/>
        <family val="2"/>
      </rPr>
      <t>meestal</t>
    </r>
    <r>
      <rPr>
        <sz val="9"/>
        <color rgb="FF000000"/>
        <rFont val="Arial"/>
        <family val="2"/>
      </rPr>
      <t xml:space="preserve"> oog voor orde en netheid van de kamer/leefruimte.</t>
    </r>
  </si>
  <si>
    <r>
      <t xml:space="preserve">De stagiair heeft </t>
    </r>
    <r>
      <rPr>
        <b/>
        <sz val="9"/>
        <color rgb="FF000000"/>
        <rFont val="Arial"/>
        <family val="2"/>
      </rPr>
      <t>altijd</t>
    </r>
    <r>
      <rPr>
        <sz val="9"/>
        <color rgb="FF000000"/>
        <rFont val="Arial"/>
        <family val="2"/>
      </rPr>
      <t xml:space="preserve"> oog voor orde en netheid van de kamer/lefruimte en houdt rekening met de wensen/noden van de ZV.</t>
    </r>
  </si>
  <si>
    <t xml:space="preserve">De stagiair zegt weinig tot niets, is afwachtend, neemt  initiatief tot contact, zoekt niet hoe zij/ hij tot een beter contact kan komen met de ZV. </t>
  </si>
  <si>
    <r>
      <t xml:space="preserve">De stagiair durft contact te leggen, neemt </t>
    </r>
    <r>
      <rPr>
        <b/>
        <sz val="9"/>
        <color rgb="FF000000"/>
        <rFont val="Arial"/>
        <family val="2"/>
      </rPr>
      <t>mits</t>
    </r>
    <r>
      <rPr>
        <sz val="9"/>
        <color rgb="FF000000"/>
        <rFont val="Arial"/>
        <family val="2"/>
      </rPr>
      <t xml:space="preserve"> </t>
    </r>
    <r>
      <rPr>
        <b/>
        <sz val="9"/>
        <color rgb="FF000000"/>
        <rFont val="Arial"/>
        <family val="2"/>
      </rPr>
      <t>aansporing</t>
    </r>
    <r>
      <rPr>
        <sz val="9"/>
        <color rgb="FF000000"/>
        <rFont val="Arial"/>
        <family val="2"/>
      </rPr>
      <t xml:space="preserve"> initiatief tot contact, zoekt </t>
    </r>
    <r>
      <rPr>
        <b/>
        <sz val="9"/>
        <color rgb="FF000000"/>
        <rFont val="Arial"/>
        <family val="2"/>
      </rPr>
      <t xml:space="preserve">mits aansporing </t>
    </r>
    <r>
      <rPr>
        <sz val="9"/>
        <color rgb="FF000000"/>
        <rFont val="Arial"/>
        <family val="2"/>
      </rPr>
      <t xml:space="preserve">hoe zij/ hij tot een beter contact kan komen met de ZV. </t>
    </r>
  </si>
  <si>
    <r>
      <t>De stagiair kan</t>
    </r>
    <r>
      <rPr>
        <b/>
        <sz val="9"/>
        <color rgb="FF000000"/>
        <rFont val="Arial"/>
        <family val="2"/>
      </rPr>
      <t xml:space="preserve"> goed contact</t>
    </r>
    <r>
      <rPr>
        <sz val="9"/>
        <color rgb="FF000000"/>
        <rFont val="Arial"/>
        <family val="2"/>
      </rPr>
      <t xml:space="preserve"> leggen, is vlot, vriendelijk, praat goed of doet moeite om beter contact te kunnen leggen met de ZV. </t>
    </r>
  </si>
  <si>
    <r>
      <t xml:space="preserve">De stagiair kan </t>
    </r>
    <r>
      <rPr>
        <b/>
        <sz val="9"/>
        <color rgb="FF000000"/>
        <rFont val="Arial"/>
        <family val="2"/>
      </rPr>
      <t>heel vlot contact</t>
    </r>
    <r>
      <rPr>
        <sz val="9"/>
        <color rgb="FF000000"/>
        <rFont val="Arial"/>
        <family val="2"/>
      </rPr>
      <t xml:space="preserve"> leggen met de ZV zowel verbaal als non- verbaal, kan een  gesprek(je) voeren, aangepast aan de ZV. </t>
    </r>
  </si>
  <si>
    <r>
      <t xml:space="preserve">De stagiair is afstandelijk en onvriendelijk of kent haar/ zijn grenzen niet, toont </t>
    </r>
    <r>
      <rPr>
        <b/>
        <sz val="9"/>
        <color rgb="FF000000"/>
        <rFont val="Arial"/>
        <family val="2"/>
      </rPr>
      <t>onvoldoende</t>
    </r>
    <r>
      <rPr>
        <sz val="9"/>
        <color rgb="FF000000"/>
        <rFont val="Arial"/>
        <family val="2"/>
      </rPr>
      <t xml:space="preserve"> respect.</t>
    </r>
  </si>
  <si>
    <r>
      <t xml:space="preserve">De stagiair  is vriendelijk en kent haar/zijn grenzen, toont </t>
    </r>
    <r>
      <rPr>
        <b/>
        <sz val="9"/>
        <color rgb="FF000000"/>
        <rFont val="Arial"/>
        <family val="2"/>
      </rPr>
      <t>voldoende</t>
    </r>
    <r>
      <rPr>
        <sz val="9"/>
        <color rgb="FF000000"/>
        <rFont val="Arial"/>
        <family val="2"/>
      </rPr>
      <t xml:space="preserve"> respect.</t>
    </r>
  </si>
  <si>
    <r>
      <t xml:space="preserve">De stagiair is </t>
    </r>
    <r>
      <rPr>
        <b/>
        <sz val="9"/>
        <color rgb="FF000000"/>
        <rFont val="Arial"/>
        <family val="2"/>
      </rPr>
      <t xml:space="preserve">meestal </t>
    </r>
    <r>
      <rPr>
        <sz val="9"/>
        <color rgb="FF000000"/>
        <rFont val="Arial"/>
        <family val="2"/>
      </rPr>
      <t>aangenaam en respectvol in omgang</t>
    </r>
  </si>
  <si>
    <r>
      <t xml:space="preserve">De stagiair  onderhoudt een </t>
    </r>
    <r>
      <rPr>
        <b/>
        <sz val="9"/>
        <color rgb="FF000000"/>
        <rFont val="Arial"/>
        <family val="2"/>
      </rPr>
      <t>warme communicatie</t>
    </r>
    <r>
      <rPr>
        <sz val="9"/>
        <color rgb="FF000000"/>
        <rFont val="Arial"/>
        <family val="2"/>
      </rPr>
      <t>, is zeer respectvol in omgang.</t>
    </r>
  </si>
  <si>
    <r>
      <t xml:space="preserve">De stagiair heeft </t>
    </r>
    <r>
      <rPr>
        <b/>
        <sz val="9"/>
        <color rgb="FF000000"/>
        <rFont val="Arial"/>
        <family val="2"/>
      </rPr>
      <t xml:space="preserve">geen </t>
    </r>
    <r>
      <rPr>
        <sz val="9"/>
        <color rgb="FF000000"/>
        <rFont val="Arial"/>
        <family val="2"/>
      </rPr>
      <t>communicatievaardigheden met betrekking tot de familie</t>
    </r>
  </si>
  <si>
    <r>
      <t xml:space="preserve">De stagiair heeft geregeld contact maar dit </t>
    </r>
    <r>
      <rPr>
        <b/>
        <sz val="9"/>
        <color rgb="FF000000"/>
        <rFont val="Arial"/>
        <family val="2"/>
      </rPr>
      <t>beperkt</t>
    </r>
    <r>
      <rPr>
        <sz val="9"/>
        <color rgb="FF000000"/>
        <rFont val="Arial"/>
        <family val="2"/>
      </rPr>
      <t xml:space="preserve"> zich tot een begroeting. </t>
    </r>
  </si>
  <si>
    <r>
      <t xml:space="preserve">De stagiair legt op een </t>
    </r>
    <r>
      <rPr>
        <b/>
        <sz val="9"/>
        <color rgb="FF000000"/>
        <rFont val="Arial"/>
        <family val="2"/>
      </rPr>
      <t>gepaste</t>
    </r>
    <r>
      <rPr>
        <sz val="9"/>
        <color rgb="FF000000"/>
        <rFont val="Arial"/>
        <family val="2"/>
      </rPr>
      <t xml:space="preserve"> wijze contact met de familie.</t>
    </r>
  </si>
  <si>
    <r>
      <t xml:space="preserve">De stagiair is </t>
    </r>
    <r>
      <rPr>
        <b/>
        <sz val="9"/>
        <color rgb="FF000000"/>
        <rFont val="Arial"/>
        <family val="2"/>
      </rPr>
      <t xml:space="preserve">erg </t>
    </r>
    <r>
      <rPr>
        <sz val="9"/>
        <color rgb="FF000000"/>
        <rFont val="Arial"/>
        <family val="2"/>
      </rPr>
      <t>commu-nicatief met betrekking tot de familie en kan concrete informatie overbrengen.</t>
    </r>
  </si>
  <si>
    <r>
      <t xml:space="preserve">De stagiair stimuleert de taalontwikkeling </t>
    </r>
    <r>
      <rPr>
        <b/>
        <sz val="9"/>
        <color rgb="FF000000"/>
        <rFont val="Arial"/>
        <family val="2"/>
      </rPr>
      <t>onvoldoende</t>
    </r>
    <r>
      <rPr>
        <sz val="9"/>
        <color rgb="FF000000"/>
        <rFont val="Arial"/>
        <family val="2"/>
      </rPr>
      <t xml:space="preserve">.
De stagiair gebruikt geen correct Nederlands.
</t>
    </r>
  </si>
  <si>
    <r>
      <t xml:space="preserve">De stagiair stimuleert de taalontwikkeling </t>
    </r>
    <r>
      <rPr>
        <b/>
        <sz val="9"/>
        <color rgb="FF000000"/>
        <rFont val="Arial"/>
        <family val="2"/>
      </rPr>
      <t>voldoende</t>
    </r>
    <r>
      <rPr>
        <sz val="9"/>
        <color rgb="FF000000"/>
        <rFont val="Arial"/>
        <family val="2"/>
      </rPr>
      <t xml:space="preserve">.
De stagiair doet inspanningen om correct Nederlands te spreken. 
</t>
    </r>
  </si>
  <si>
    <r>
      <t xml:space="preserve">De stagiair stimuleert </t>
    </r>
    <r>
      <rPr>
        <b/>
        <sz val="9"/>
        <color rgb="FF000000"/>
        <rFont val="Arial"/>
        <family val="2"/>
      </rPr>
      <t>bewust</t>
    </r>
    <r>
      <rPr>
        <sz val="9"/>
        <color rgb="FF000000"/>
        <rFont val="Arial"/>
        <family val="2"/>
      </rPr>
      <t xml:space="preserve"> de taalontwikkeling.
De stagiair heeft een verzorgd taalgebruik.
</t>
    </r>
  </si>
  <si>
    <r>
      <t xml:space="preserve">De stagiair doet </t>
    </r>
    <r>
      <rPr>
        <b/>
        <sz val="9"/>
        <color rgb="FF000000"/>
        <rFont val="Arial"/>
        <family val="2"/>
      </rPr>
      <t>veel</t>
    </r>
    <r>
      <rPr>
        <sz val="9"/>
        <color rgb="FF000000"/>
        <rFont val="Arial"/>
        <family val="2"/>
      </rPr>
      <t xml:space="preserve"> extra inspanningen om de taal-ontwikkeling te stimuleren.  De stagiair beschikt over een rijke woordenschat en gebruikt deze.</t>
    </r>
  </si>
  <si>
    <r>
      <t xml:space="preserve">De stagiair kan zich </t>
    </r>
    <r>
      <rPr>
        <b/>
        <sz val="9"/>
        <color rgb="FF000000"/>
        <rFont val="Arial"/>
        <family val="2"/>
      </rPr>
      <t>onvoldoende</t>
    </r>
    <r>
      <rPr>
        <sz val="9"/>
        <color rgb="FF000000"/>
        <rFont val="Arial"/>
        <family val="2"/>
      </rPr>
      <t xml:space="preserve"> inleven en houdt weinig rekening met de gevoelens en behoeften van de ZV.</t>
    </r>
  </si>
  <si>
    <r>
      <rPr>
        <b/>
        <sz val="9"/>
        <color rgb="FF000000"/>
        <rFont val="Arial"/>
        <family val="2"/>
      </rPr>
      <t>De stagiair kan zich voldoende</t>
    </r>
    <r>
      <rPr>
        <sz val="9"/>
        <color rgb="FF000000"/>
        <rFont val="Arial"/>
        <family val="2"/>
      </rPr>
      <t xml:space="preserve"> inleven en houdt voldoende rekening met de gevoelens en behoeften van de ZV.</t>
    </r>
  </si>
  <si>
    <r>
      <t xml:space="preserve">De stagiair kan zich </t>
    </r>
    <r>
      <rPr>
        <b/>
        <sz val="9"/>
        <color rgb="FF000000"/>
        <rFont val="Arial"/>
        <family val="2"/>
      </rPr>
      <t xml:space="preserve">goed </t>
    </r>
    <r>
      <rPr>
        <sz val="9"/>
        <color rgb="FF000000"/>
        <rFont val="Arial"/>
        <family val="2"/>
      </rPr>
      <t>inleven en houdt rekening met de gevoelens en behoeften van de ZV.</t>
    </r>
  </si>
  <si>
    <r>
      <t xml:space="preserve">De stagiair kan zich </t>
    </r>
    <r>
      <rPr>
        <b/>
        <sz val="9"/>
        <color rgb="FF000000"/>
        <rFont val="Arial"/>
        <family val="2"/>
      </rPr>
      <t>zeer goed</t>
    </r>
    <r>
      <rPr>
        <sz val="9"/>
        <color rgb="FF000000"/>
        <rFont val="Arial"/>
        <family val="2"/>
      </rPr>
      <t xml:space="preserve"> inleven in de leefwereld van de ZV, de stagiair biedt warme genegenheid, aandacht en kent de noden van de ZV.</t>
    </r>
  </si>
  <si>
    <r>
      <t xml:space="preserve">De stagiair merkt </t>
    </r>
    <r>
      <rPr>
        <b/>
        <sz val="9"/>
        <color rgb="FF000000"/>
        <rFont val="Arial"/>
        <family val="2"/>
      </rPr>
      <t>heel weinig</t>
    </r>
    <r>
      <rPr>
        <sz val="9"/>
        <color rgb="FF000000"/>
        <rFont val="Arial"/>
        <family val="2"/>
      </rPr>
      <t xml:space="preserve"> op, ziet niet waar zij/ hij hulp kan bieden en is niet bekommerd om het welzijn van de ZV.</t>
    </r>
  </si>
  <si>
    <r>
      <t xml:space="preserve">De stagiair merkt </t>
    </r>
    <r>
      <rPr>
        <b/>
        <sz val="9"/>
        <color rgb="FF000000"/>
        <rFont val="Arial"/>
        <family val="2"/>
      </rPr>
      <t xml:space="preserve">voldoende </t>
    </r>
    <r>
      <rPr>
        <sz val="9"/>
        <color rgb="FF000000"/>
        <rFont val="Arial"/>
        <family val="2"/>
      </rPr>
      <t>op, ziet regelmatig waar zij/ hij hulp kan bieden en heeft voldoende aandacht voor gedragingen en non-verbale uitingen van de ZV.</t>
    </r>
  </si>
  <si>
    <r>
      <t xml:space="preserve">De stagiair merkt </t>
    </r>
    <r>
      <rPr>
        <b/>
        <sz val="9"/>
        <color rgb="FF000000"/>
        <rFont val="Arial"/>
        <family val="2"/>
      </rPr>
      <t>veel</t>
    </r>
    <r>
      <rPr>
        <sz val="9"/>
        <color rgb="FF000000"/>
        <rFont val="Arial"/>
        <family val="2"/>
      </rPr>
      <t xml:space="preserve"> op en vraagt aan begeleiders wat bepaalde gedragingen of non-verbale uitingen zouden kunnen betekenen of wat de ZV ermee zou willen duidelijk maken.</t>
    </r>
  </si>
  <si>
    <r>
      <t xml:space="preserve">De stagiair bezit een </t>
    </r>
    <r>
      <rPr>
        <b/>
        <sz val="9"/>
        <color rgb="FF000000"/>
        <rFont val="Arial"/>
        <family val="2"/>
      </rPr>
      <t xml:space="preserve">zeer goede </t>
    </r>
    <r>
      <rPr>
        <sz val="9"/>
        <color rgb="FF000000"/>
        <rFont val="Arial"/>
        <family val="2"/>
      </rPr>
      <t>opmerkingszin en kan hier spontaan, gepast op ingaan.</t>
    </r>
  </si>
  <si>
    <r>
      <t xml:space="preserve">De stagiair kan </t>
    </r>
    <r>
      <rPr>
        <b/>
        <sz val="9"/>
        <color rgb="FF000000"/>
        <rFont val="Arial"/>
        <family val="2"/>
      </rPr>
      <t>onvoldoende</t>
    </r>
    <r>
      <rPr>
        <sz val="9"/>
        <color rgb="FF000000"/>
        <rFont val="Arial"/>
        <family val="2"/>
      </rPr>
      <t xml:space="preserve"> actief luisteren.</t>
    </r>
  </si>
  <si>
    <r>
      <t>De stagiair kan</t>
    </r>
    <r>
      <rPr>
        <b/>
        <sz val="9"/>
        <color rgb="FF000000"/>
        <rFont val="Arial"/>
        <family val="2"/>
      </rPr>
      <t xml:space="preserve"> af en toe </t>
    </r>
    <r>
      <rPr>
        <sz val="9"/>
        <color rgb="FF000000"/>
        <rFont val="Arial"/>
        <family val="2"/>
      </rPr>
      <t>actief luisteren.</t>
    </r>
  </si>
  <si>
    <r>
      <t xml:space="preserve">De stagiair heeft  een </t>
    </r>
    <r>
      <rPr>
        <b/>
        <sz val="9"/>
        <color rgb="FF000000"/>
        <rFont val="Arial"/>
        <family val="2"/>
      </rPr>
      <t xml:space="preserve">actief luisterende </t>
    </r>
    <r>
      <rPr>
        <sz val="9"/>
        <color rgb="FF000000"/>
        <rFont val="Arial"/>
        <family val="2"/>
      </rPr>
      <t xml:space="preserve">houding. </t>
    </r>
  </si>
  <si>
    <r>
      <t xml:space="preserve">De stagiair heeft  een </t>
    </r>
    <r>
      <rPr>
        <b/>
        <sz val="9"/>
        <color rgb="FF000000"/>
        <rFont val="Arial"/>
        <family val="2"/>
      </rPr>
      <t>actief luisterende houding</t>
    </r>
    <r>
      <rPr>
        <sz val="9"/>
        <color rgb="FF000000"/>
        <rFont val="Arial"/>
        <family val="2"/>
      </rPr>
      <t xml:space="preserve"> en kan hierin </t>
    </r>
    <r>
      <rPr>
        <b/>
        <sz val="9"/>
        <color rgb="FF000000"/>
        <rFont val="Arial"/>
        <family val="2"/>
      </rPr>
      <t xml:space="preserve">diepgang </t>
    </r>
    <r>
      <rPr>
        <sz val="9"/>
        <color rgb="FF000000"/>
        <rFont val="Arial"/>
        <family val="2"/>
      </rPr>
      <t>brengen</t>
    </r>
  </si>
  <si>
    <r>
      <t xml:space="preserve">De stagiair toont </t>
    </r>
    <r>
      <rPr>
        <b/>
        <sz val="9"/>
        <color rgb="FF000000"/>
        <rFont val="Arial"/>
        <family val="2"/>
      </rPr>
      <t>onvoldoende</t>
    </r>
    <r>
      <rPr>
        <sz val="9"/>
        <color rgb="FF000000"/>
        <rFont val="Arial"/>
        <family val="2"/>
      </rPr>
      <t xml:space="preserve">  enthousiasme voor de ZV.    </t>
    </r>
  </si>
  <si>
    <r>
      <t xml:space="preserve">De stagiair toont </t>
    </r>
    <r>
      <rPr>
        <b/>
        <sz val="9"/>
        <color rgb="FF000000"/>
        <rFont val="Arial"/>
        <family val="2"/>
      </rPr>
      <t xml:space="preserve">voldoende </t>
    </r>
    <r>
      <rPr>
        <sz val="9"/>
        <color rgb="FF000000"/>
        <rFont val="Arial"/>
        <family val="2"/>
      </rPr>
      <t xml:space="preserve">enthousiasme voor de ZV.   </t>
    </r>
  </si>
  <si>
    <r>
      <t xml:space="preserve">De stagiair is </t>
    </r>
    <r>
      <rPr>
        <b/>
        <sz val="9"/>
        <color rgb="FF000000"/>
        <rFont val="Arial"/>
        <family val="2"/>
      </rPr>
      <t>enthousiast</t>
    </r>
    <r>
      <rPr>
        <sz val="9"/>
        <color rgb="FF000000"/>
        <rFont val="Arial"/>
        <family val="2"/>
      </rPr>
      <t xml:space="preserve"> in de omgang met de ZV. </t>
    </r>
  </si>
  <si>
    <r>
      <t xml:space="preserve">De stagiair </t>
    </r>
    <r>
      <rPr>
        <b/>
        <sz val="9"/>
        <color rgb="FF000000"/>
        <rFont val="Arial"/>
        <family val="2"/>
      </rPr>
      <t>straalt enthousiasme</t>
    </r>
    <r>
      <rPr>
        <sz val="9"/>
        <color rgb="FF000000"/>
        <rFont val="Arial"/>
        <family val="2"/>
      </rPr>
      <t xml:space="preserve"> uit.  </t>
    </r>
  </si>
  <si>
    <r>
      <t xml:space="preserve">De stagiair stimuleert de ontwikkeling van het kind </t>
    </r>
    <r>
      <rPr>
        <b/>
        <sz val="9"/>
        <color rgb="FF000000"/>
        <rFont val="Arial"/>
        <family val="2"/>
      </rPr>
      <t>onvoldoende</t>
    </r>
    <r>
      <rPr>
        <sz val="9"/>
        <color rgb="FF000000"/>
        <rFont val="Arial"/>
        <family val="2"/>
      </rPr>
      <t>.</t>
    </r>
  </si>
  <si>
    <r>
      <t xml:space="preserve">De stagiair stimuleert de ontwikkeling van het kind </t>
    </r>
    <r>
      <rPr>
        <b/>
        <sz val="9"/>
        <color rgb="FF000000"/>
        <rFont val="Arial"/>
        <family val="2"/>
      </rPr>
      <t>in beperkte mate</t>
    </r>
    <r>
      <rPr>
        <sz val="9"/>
        <color rgb="FF000000"/>
        <rFont val="Arial"/>
        <family val="2"/>
      </rPr>
      <t>.</t>
    </r>
  </si>
  <si>
    <r>
      <t xml:space="preserve">De stagiair stimuleert </t>
    </r>
    <r>
      <rPr>
        <b/>
        <sz val="9"/>
        <color rgb="FF000000"/>
        <rFont val="Arial"/>
        <family val="2"/>
      </rPr>
      <t>op alle vlakken</t>
    </r>
    <r>
      <rPr>
        <sz val="9"/>
        <color rgb="FF000000"/>
        <rFont val="Arial"/>
        <family val="2"/>
      </rPr>
      <t xml:space="preserve"> de ontwikkeling van het kind.</t>
    </r>
  </si>
  <si>
    <r>
      <t xml:space="preserve">De stagiair stimuleert de ontwikkeling van het kind </t>
    </r>
    <r>
      <rPr>
        <b/>
        <sz val="9"/>
        <color rgb="FF000000"/>
        <rFont val="Arial"/>
        <family val="2"/>
      </rPr>
      <t>in alle omstandigheden.</t>
    </r>
  </si>
  <si>
    <r>
      <t xml:space="preserve">De stagiair reageert </t>
    </r>
    <r>
      <rPr>
        <b/>
        <sz val="9"/>
        <color rgb="FF000000"/>
        <rFont val="Arial"/>
        <family val="2"/>
      </rPr>
      <t>niet</t>
    </r>
    <r>
      <rPr>
        <sz val="9"/>
        <color rgb="FF000000"/>
        <rFont val="Arial"/>
        <family val="2"/>
      </rPr>
      <t xml:space="preserve"> of </t>
    </r>
    <r>
      <rPr>
        <b/>
        <sz val="9"/>
        <color rgb="FF000000"/>
        <rFont val="Arial"/>
        <family val="2"/>
      </rPr>
      <t>ongepast</t>
    </r>
    <r>
      <rPr>
        <sz val="9"/>
        <color rgb="FF000000"/>
        <rFont val="Arial"/>
        <family val="2"/>
      </rPr>
      <t xml:space="preserve"> op wisselend gedrag.</t>
    </r>
  </si>
  <si>
    <r>
      <t xml:space="preserve">De stagiair reageert </t>
    </r>
    <r>
      <rPr>
        <b/>
        <sz val="9"/>
        <color rgb="FF000000"/>
        <rFont val="Arial"/>
        <family val="2"/>
      </rPr>
      <t>soms</t>
    </r>
    <r>
      <rPr>
        <sz val="9"/>
        <color rgb="FF000000"/>
        <rFont val="Arial"/>
        <family val="2"/>
      </rPr>
      <t xml:space="preserve"> gepast op wisselend gedrag. </t>
    </r>
  </si>
  <si>
    <r>
      <t>De stagiair reageert</t>
    </r>
    <r>
      <rPr>
        <b/>
        <sz val="9"/>
        <color rgb="FF000000"/>
        <rFont val="Arial"/>
        <family val="2"/>
      </rPr>
      <t xml:space="preserve"> gepast </t>
    </r>
    <r>
      <rPr>
        <sz val="9"/>
        <color rgb="FF000000"/>
        <rFont val="Arial"/>
        <family val="2"/>
      </rPr>
      <t>op wisselend gedrag.</t>
    </r>
  </si>
  <si>
    <r>
      <t xml:space="preserve">De stagiair reageert </t>
    </r>
    <r>
      <rPr>
        <b/>
        <sz val="9"/>
        <color theme="1"/>
        <rFont val="Arial"/>
        <family val="2"/>
      </rPr>
      <t xml:space="preserve">steeds zeer gepast </t>
    </r>
    <r>
      <rPr>
        <sz val="9"/>
        <color theme="1"/>
        <rFont val="Arial"/>
        <family val="2"/>
      </rPr>
      <t>op wisselend gedrag.</t>
    </r>
  </si>
  <si>
    <r>
      <t xml:space="preserve">De stagiair kan </t>
    </r>
    <r>
      <rPr>
        <b/>
        <sz val="9"/>
        <color rgb="FF000000"/>
        <rFont val="Arial"/>
        <family val="2"/>
      </rPr>
      <t>onvoldoende</t>
    </r>
    <r>
      <rPr>
        <sz val="9"/>
        <color rgb="FF000000"/>
        <rFont val="Arial"/>
        <family val="2"/>
      </rPr>
      <t xml:space="preserve"> overzicht bewaren over de ganse groep en/of houdt zich teveel met één ZV bezig.</t>
    </r>
  </si>
  <si>
    <r>
      <t xml:space="preserve">De stagiair kan </t>
    </r>
    <r>
      <rPr>
        <b/>
        <sz val="9"/>
        <color rgb="FF000000"/>
        <rFont val="Arial"/>
        <family val="2"/>
      </rPr>
      <t xml:space="preserve">voldoende </t>
    </r>
    <r>
      <rPr>
        <sz val="9"/>
        <color rgb="FF000000"/>
        <rFont val="Arial"/>
        <family val="2"/>
      </rPr>
      <t>overzicht bewaren en de aandacht verdelen over de ganse groep.</t>
    </r>
  </si>
  <si>
    <r>
      <t xml:space="preserve">De stagiair kan </t>
    </r>
    <r>
      <rPr>
        <b/>
        <sz val="9"/>
        <color rgb="FF000000"/>
        <rFont val="Arial"/>
        <family val="2"/>
      </rPr>
      <t>goed</t>
    </r>
    <r>
      <rPr>
        <sz val="9"/>
        <color rgb="FF000000"/>
        <rFont val="Arial"/>
        <family val="2"/>
      </rPr>
      <t xml:space="preserve"> het overzicht bewaren en de aandacht verdelen over de ganse groep.</t>
    </r>
  </si>
  <si>
    <r>
      <t>De stagiair kan in</t>
    </r>
    <r>
      <rPr>
        <b/>
        <sz val="9"/>
        <color theme="1"/>
        <rFont val="Arial"/>
        <family val="2"/>
      </rPr>
      <t xml:space="preserve"> alle</t>
    </r>
    <r>
      <rPr>
        <sz val="9"/>
        <color theme="1"/>
        <rFont val="Arial"/>
        <family val="2"/>
      </rPr>
      <t xml:space="preserve"> (ook onvoorspelbare) omstandig-heden overzicht bewaren en de aandacht verdelen over de ganse groep.</t>
    </r>
  </si>
  <si>
    <r>
      <t xml:space="preserve">De stagiair begeleidt het spel </t>
    </r>
    <r>
      <rPr>
        <b/>
        <sz val="9"/>
        <color rgb="FF000000"/>
        <rFont val="Arial"/>
        <family val="2"/>
      </rPr>
      <t>onvoldoende</t>
    </r>
    <r>
      <rPr>
        <sz val="9"/>
        <color rgb="FF000000"/>
        <rFont val="Arial"/>
        <family val="2"/>
      </rPr>
      <t>.</t>
    </r>
  </si>
  <si>
    <r>
      <t xml:space="preserve">De stagiair begeleidt het spel </t>
    </r>
    <r>
      <rPr>
        <b/>
        <sz val="9"/>
        <color rgb="FF000000"/>
        <rFont val="Arial"/>
        <family val="2"/>
      </rPr>
      <t>voldoende</t>
    </r>
    <r>
      <rPr>
        <sz val="9"/>
        <color rgb="FF000000"/>
        <rFont val="Arial"/>
        <family val="2"/>
      </rPr>
      <t>.</t>
    </r>
  </si>
  <si>
    <r>
      <t xml:space="preserve">De stagiair begeleidt het spel </t>
    </r>
    <r>
      <rPr>
        <b/>
        <sz val="9"/>
        <color rgb="FF000000"/>
        <rFont val="Arial"/>
        <family val="2"/>
      </rPr>
      <t>goed</t>
    </r>
    <r>
      <rPr>
        <sz val="9"/>
        <color rgb="FF000000"/>
        <rFont val="Arial"/>
        <family val="2"/>
      </rPr>
      <t>.</t>
    </r>
  </si>
  <si>
    <r>
      <t xml:space="preserve">De stagiair begeleidt het spel </t>
    </r>
    <r>
      <rPr>
        <b/>
        <sz val="9"/>
        <color rgb="FF000000"/>
        <rFont val="Arial"/>
        <family val="2"/>
      </rPr>
      <t>zeer goed</t>
    </r>
    <r>
      <rPr>
        <sz val="9"/>
        <color rgb="FF000000"/>
        <rFont val="Arial"/>
        <family val="2"/>
      </rPr>
      <t>.</t>
    </r>
  </si>
  <si>
    <r>
      <t xml:space="preserve">De stagiair speelt </t>
    </r>
    <r>
      <rPr>
        <b/>
        <sz val="9"/>
        <color rgb="FF000000"/>
        <rFont val="Arial"/>
        <family val="2"/>
      </rPr>
      <t>onvoldoende</t>
    </r>
    <r>
      <rPr>
        <sz val="9"/>
        <color rgb="FF000000"/>
        <rFont val="Arial"/>
        <family val="2"/>
      </rPr>
      <t xml:space="preserve">  in op de reacties van de ZV en toont weinig belangstelling voor de activiteit.</t>
    </r>
  </si>
  <si>
    <r>
      <t xml:space="preserve">De stagiair speelt </t>
    </r>
    <r>
      <rPr>
        <b/>
        <sz val="9"/>
        <color rgb="FF000000"/>
        <rFont val="Arial"/>
        <family val="2"/>
      </rPr>
      <t>voldoende</t>
    </r>
    <r>
      <rPr>
        <sz val="9"/>
        <color rgb="FF000000"/>
        <rFont val="Arial"/>
        <family val="2"/>
      </rPr>
      <t xml:space="preserve"> in op de reacties van de ZV en toont voldoende  belangstelling tijdens de activiteit . </t>
    </r>
  </si>
  <si>
    <r>
      <t xml:space="preserve">De stagiair heeft </t>
    </r>
    <r>
      <rPr>
        <b/>
        <sz val="9"/>
        <color rgb="FF000000"/>
        <rFont val="Arial"/>
        <family val="2"/>
      </rPr>
      <t>belangstelling</t>
    </r>
    <r>
      <rPr>
        <sz val="9"/>
        <color rgb="FF000000"/>
        <rFont val="Arial"/>
        <family val="2"/>
      </rPr>
      <t xml:space="preserve"> voor de activiteit en  heeft </t>
    </r>
    <r>
      <rPr>
        <b/>
        <sz val="9"/>
        <color rgb="FF000000"/>
        <rFont val="Arial"/>
        <family val="2"/>
      </rPr>
      <t xml:space="preserve">oog </t>
    </r>
    <r>
      <rPr>
        <sz val="9"/>
        <color rgb="FF000000"/>
        <rFont val="Arial"/>
        <family val="2"/>
      </rPr>
      <t>voor de reacties van de ZV</t>
    </r>
  </si>
  <si>
    <r>
      <t xml:space="preserve">De stagiair is </t>
    </r>
    <r>
      <rPr>
        <b/>
        <sz val="9"/>
        <color rgb="FF000000"/>
        <rFont val="Arial"/>
        <family val="2"/>
      </rPr>
      <t>enthousiast en stimuleert</t>
    </r>
    <r>
      <rPr>
        <sz val="9"/>
        <color rgb="FF000000"/>
        <rFont val="Arial"/>
        <family val="2"/>
      </rPr>
      <t xml:space="preserve"> de ZV tijdens de activiteit.</t>
    </r>
  </si>
  <si>
    <r>
      <t>De stagiair maakt  een onvolledige of</t>
    </r>
    <r>
      <rPr>
        <b/>
        <sz val="9"/>
        <color rgb="FF000000"/>
        <rFont val="Arial"/>
        <family val="2"/>
      </rPr>
      <t xml:space="preserve"> onvoldoende</t>
    </r>
    <r>
      <rPr>
        <sz val="9"/>
        <color rgb="FF000000"/>
        <rFont val="Arial"/>
        <family val="2"/>
      </rPr>
      <t xml:space="preserve">  voorbereiding. </t>
    </r>
  </si>
  <si>
    <r>
      <t xml:space="preserve">De stagiair maakt een </t>
    </r>
    <r>
      <rPr>
        <b/>
        <sz val="9"/>
        <color rgb="FF000000"/>
        <rFont val="Arial"/>
        <family val="2"/>
      </rPr>
      <t>voldoende</t>
    </r>
    <r>
      <rPr>
        <sz val="9"/>
        <color rgb="FF000000"/>
        <rFont val="Arial"/>
        <family val="2"/>
      </rPr>
      <t xml:space="preserve"> voorbereiding. </t>
    </r>
  </si>
  <si>
    <r>
      <t xml:space="preserve">De stagiair maakt een </t>
    </r>
    <r>
      <rPr>
        <b/>
        <sz val="9"/>
        <color rgb="FF000000"/>
        <rFont val="Arial"/>
        <family val="2"/>
      </rPr>
      <t>goede</t>
    </r>
    <r>
      <rPr>
        <sz val="9"/>
        <color rgb="FF000000"/>
        <rFont val="Arial"/>
        <family val="2"/>
      </rPr>
      <t xml:space="preserve">  voorbereiding. </t>
    </r>
  </si>
  <si>
    <r>
      <t xml:space="preserve">De stagiair maakt een </t>
    </r>
    <r>
      <rPr>
        <b/>
        <sz val="9"/>
        <color rgb="FF000000"/>
        <rFont val="Arial"/>
        <family val="2"/>
      </rPr>
      <t>uitstekende</t>
    </r>
    <r>
      <rPr>
        <sz val="9"/>
        <color rgb="FF000000"/>
        <rFont val="Arial"/>
        <family val="2"/>
      </rPr>
      <t xml:space="preserve"> voorbereiding. </t>
    </r>
  </si>
  <si>
    <r>
      <t xml:space="preserve">De stagiair overlegt </t>
    </r>
    <r>
      <rPr>
        <b/>
        <sz val="9"/>
        <color rgb="FF000000"/>
        <rFont val="Arial"/>
        <family val="2"/>
      </rPr>
      <t>niet</t>
    </r>
    <r>
      <rPr>
        <sz val="9"/>
        <color rgb="FF000000"/>
        <rFont val="Arial"/>
        <family val="2"/>
      </rPr>
      <t xml:space="preserve"> of </t>
    </r>
    <r>
      <rPr>
        <b/>
        <sz val="9"/>
        <color rgb="FF000000"/>
        <rFont val="Arial"/>
        <family val="2"/>
      </rPr>
      <t>te weinig</t>
    </r>
    <r>
      <rPr>
        <sz val="9"/>
        <color rgb="FF000000"/>
        <rFont val="Arial"/>
        <family val="2"/>
      </rPr>
      <t xml:space="preserve"> met de mentor en stagebegeleider.  </t>
    </r>
  </si>
  <si>
    <r>
      <t>De stagiair overlegt</t>
    </r>
    <r>
      <rPr>
        <b/>
        <sz val="9"/>
        <color rgb="FF000000"/>
        <rFont val="Arial"/>
        <family val="2"/>
      </rPr>
      <t xml:space="preserve"> na aansporing </t>
    </r>
    <r>
      <rPr>
        <sz val="9"/>
        <color rgb="FF000000"/>
        <rFont val="Arial"/>
        <family val="2"/>
      </rPr>
      <t>met de mentor en stagebegeleider.</t>
    </r>
  </si>
  <si>
    <r>
      <t xml:space="preserve">De stagiair overlegt </t>
    </r>
    <r>
      <rPr>
        <b/>
        <sz val="9"/>
        <color theme="1"/>
        <rFont val="Arial"/>
        <family val="2"/>
      </rPr>
      <t xml:space="preserve">spontaan </t>
    </r>
    <r>
      <rPr>
        <sz val="9"/>
        <color theme="1"/>
        <rFont val="Arial"/>
        <family val="2"/>
      </rPr>
      <t>met de mentor en stagebegeleider.</t>
    </r>
  </si>
  <si>
    <r>
      <t xml:space="preserve">De stagiair overlegt </t>
    </r>
    <r>
      <rPr>
        <b/>
        <sz val="9"/>
        <color rgb="FF000000"/>
        <rFont val="Arial"/>
        <family val="2"/>
      </rPr>
      <t>spon-taan</t>
    </r>
    <r>
      <rPr>
        <sz val="9"/>
        <color rgb="FF000000"/>
        <rFont val="Arial"/>
        <family val="2"/>
      </rPr>
      <t xml:space="preserve"> en</t>
    </r>
    <r>
      <rPr>
        <b/>
        <sz val="9"/>
        <color rgb="FF000000"/>
        <rFont val="Arial"/>
        <family val="2"/>
      </rPr>
      <t xml:space="preserve"> tijdig</t>
    </r>
    <r>
      <rPr>
        <sz val="9"/>
        <color rgb="FF000000"/>
        <rFont val="Arial"/>
        <family val="2"/>
      </rPr>
      <t xml:space="preserve"> met de mentor en stagebegeleider en maakt gedetailleerde afspraken. </t>
    </r>
  </si>
  <si>
    <r>
      <t xml:space="preserve">De activiteiten die de stagiair organiseert zijn </t>
    </r>
    <r>
      <rPr>
        <b/>
        <sz val="9"/>
        <color rgb="FF000000"/>
        <rFont val="Arial"/>
        <family val="2"/>
      </rPr>
      <t>totaal niet  of onvoldoende aangepast</t>
    </r>
    <r>
      <rPr>
        <sz val="9"/>
        <color rgb="FF000000"/>
        <rFont val="Arial"/>
        <family val="2"/>
      </rPr>
      <t xml:space="preserve"> aan de fysieke en mentale mogelijkheden van de ZV of aan de belevingswereld en interesse van de ZV; er is nog permanent bijsturing nodig.  </t>
    </r>
  </si>
  <si>
    <r>
      <t>De activiteiten die de stagiair organiseert zijn</t>
    </r>
    <r>
      <rPr>
        <b/>
        <sz val="9"/>
        <color rgb="FF000000"/>
        <rFont val="Arial"/>
        <family val="2"/>
      </rPr>
      <t xml:space="preserve"> voldoende aangepast</t>
    </r>
    <r>
      <rPr>
        <sz val="9"/>
        <color rgb="FF000000"/>
        <rFont val="Arial"/>
        <family val="2"/>
      </rPr>
      <t xml:space="preserve"> aan de fysieke en mentale mogelijkheden van de ZV of aan de belevingswereld en interesse van de ZV; er is nog bijsturing nodig. </t>
    </r>
  </si>
  <si>
    <r>
      <t xml:space="preserve">De activiteiten die de stagiair organiseert zijn </t>
    </r>
    <r>
      <rPr>
        <b/>
        <sz val="9"/>
        <color rgb="FF000000"/>
        <rFont val="Arial"/>
        <family val="2"/>
      </rPr>
      <t xml:space="preserve">goed aangepast </t>
    </r>
    <r>
      <rPr>
        <sz val="9"/>
        <color rgb="FF000000"/>
        <rFont val="Arial"/>
        <family val="2"/>
      </rPr>
      <t xml:space="preserve">aan de fysieke en mentale mogelijkheden van de ZV of aan de belevingswereld en interesse van de ZV; er is geen bijsturing nodig. </t>
    </r>
  </si>
  <si>
    <r>
      <t xml:space="preserve">De stagiair slaagt er </t>
    </r>
    <r>
      <rPr>
        <b/>
        <sz val="9"/>
        <color rgb="FF000000"/>
        <rFont val="Arial"/>
        <family val="2"/>
      </rPr>
      <t>ruimschoots</t>
    </r>
    <r>
      <rPr>
        <sz val="9"/>
        <color rgb="FF000000"/>
        <rFont val="Arial"/>
        <family val="2"/>
      </rPr>
      <t xml:space="preserve"> in om de activiteiten aan te passen aan de fysieke en mentale mogelijkheden, belevingswereld en interesse van de ZV; er is geen bijsturing nodig.  </t>
    </r>
  </si>
  <si>
    <r>
      <t xml:space="preserve">De stagiair is onverzorgd, slordig, afspraken in verband met het voorkomen op stage worden </t>
    </r>
    <r>
      <rPr>
        <b/>
        <sz val="9"/>
        <color rgb="FF000000"/>
        <rFont val="Arial"/>
        <family val="2"/>
      </rPr>
      <t>niet of onvoldoende</t>
    </r>
    <r>
      <rPr>
        <sz val="9"/>
        <color rgb="FF000000"/>
        <rFont val="Arial"/>
        <family val="2"/>
      </rPr>
      <t xml:space="preserve"> nageleefd.</t>
    </r>
  </si>
  <si>
    <r>
      <t>De stagiair is meestal verzorgd,  afspraken in verband met het voorkomen op stage worden</t>
    </r>
    <r>
      <rPr>
        <b/>
        <sz val="9"/>
        <color rgb="FF000000"/>
        <rFont val="Arial"/>
        <family val="2"/>
      </rPr>
      <t xml:space="preserve"> </t>
    </r>
    <r>
      <rPr>
        <sz val="9"/>
        <color rgb="FF000000"/>
        <rFont val="Arial"/>
        <family val="2"/>
      </rPr>
      <t xml:space="preserve">meestal </t>
    </r>
    <r>
      <rPr>
        <b/>
        <sz val="9"/>
        <color rgb="FF000000"/>
        <rFont val="Arial"/>
        <family val="2"/>
      </rPr>
      <t>voldoende</t>
    </r>
    <r>
      <rPr>
        <sz val="9"/>
        <color rgb="FF000000"/>
        <rFont val="Arial"/>
        <family val="2"/>
      </rPr>
      <t xml:space="preserve"> nageleefd.</t>
    </r>
  </si>
  <si>
    <t>De stagiair is goed verzorgd,  al de afspraken i.v.m. het voorkomen op stage worden nageleefd.</t>
  </si>
  <si>
    <r>
      <t>De stagiair is zeer goed verzorgd, alle afspraken rond het voorkomen op stage worden</t>
    </r>
    <r>
      <rPr>
        <b/>
        <sz val="9"/>
        <color rgb="FF000000"/>
        <rFont val="Arial"/>
        <family val="2"/>
      </rPr>
      <t xml:space="preserve"> prima </t>
    </r>
    <r>
      <rPr>
        <sz val="9"/>
        <color rgb="FF000000"/>
        <rFont val="Arial"/>
        <family val="2"/>
      </rPr>
      <t>nageleefd vanaf de eerste dag.</t>
    </r>
  </si>
  <si>
    <r>
      <t xml:space="preserve">De stagiair is niet of </t>
    </r>
    <r>
      <rPr>
        <b/>
        <sz val="9"/>
        <color rgb="FF000000"/>
        <rFont val="Arial"/>
        <family val="2"/>
      </rPr>
      <t>onvoldoende</t>
    </r>
    <r>
      <rPr>
        <sz val="9"/>
        <color rgb="FF000000"/>
        <rFont val="Arial"/>
        <family val="2"/>
      </rPr>
      <t xml:space="preserve"> bereid om te werken onder begeleiding van een verantwoordelijke.</t>
    </r>
  </si>
  <si>
    <r>
      <t xml:space="preserve">De stagiair is </t>
    </r>
    <r>
      <rPr>
        <b/>
        <sz val="9"/>
        <color rgb="FF000000"/>
        <rFont val="Arial"/>
        <family val="2"/>
      </rPr>
      <t xml:space="preserve">meestal </t>
    </r>
    <r>
      <rPr>
        <sz val="9"/>
        <color rgb="FF000000"/>
        <rFont val="Arial"/>
        <family val="2"/>
      </rPr>
      <t>bereid te werken onder begeleiding van een verantwoordelijke.</t>
    </r>
  </si>
  <si>
    <r>
      <t xml:space="preserve">De stagiair is </t>
    </r>
    <r>
      <rPr>
        <b/>
        <sz val="9"/>
        <color rgb="FF000000"/>
        <rFont val="Arial"/>
        <family val="2"/>
      </rPr>
      <t>steeds</t>
    </r>
    <r>
      <rPr>
        <sz val="9"/>
        <color rgb="FF000000"/>
        <rFont val="Arial"/>
        <family val="2"/>
      </rPr>
      <t xml:space="preserve"> bereid te werken onder begeleiding van een verantwoordelijke.</t>
    </r>
  </si>
  <si>
    <r>
      <t xml:space="preserve">De stagiair  werkt  </t>
    </r>
    <r>
      <rPr>
        <b/>
        <sz val="9"/>
        <color theme="1"/>
        <rFont val="Arial"/>
        <family val="2"/>
      </rPr>
      <t>zelfstandig</t>
    </r>
    <r>
      <rPr>
        <sz val="9"/>
        <color theme="1"/>
        <rFont val="Arial"/>
        <family val="2"/>
      </rPr>
      <t xml:space="preserve"> aan de toegestane taken en overlegt correct met de verantwoordelijke. </t>
    </r>
  </si>
  <si>
    <r>
      <t xml:space="preserve">De stagiair gaat </t>
    </r>
    <r>
      <rPr>
        <b/>
        <sz val="9"/>
        <color rgb="FF000000"/>
        <rFont val="Arial"/>
        <family val="2"/>
      </rPr>
      <t>niet</t>
    </r>
    <r>
      <rPr>
        <sz val="9"/>
        <color rgb="FF000000"/>
        <rFont val="Arial"/>
        <family val="2"/>
      </rPr>
      <t xml:space="preserve"> op gepaste wijze om met de teamleden.</t>
    </r>
  </si>
  <si>
    <r>
      <t xml:space="preserve">De stagiair gaat  </t>
    </r>
    <r>
      <rPr>
        <b/>
        <sz val="9"/>
        <color rgb="FF000000"/>
        <rFont val="Arial"/>
        <family val="2"/>
      </rPr>
      <t xml:space="preserve">meestal </t>
    </r>
    <r>
      <rPr>
        <sz val="9"/>
        <color rgb="FF000000"/>
        <rFont val="Arial"/>
        <family val="2"/>
      </rPr>
      <t>op  gepaste wijze om met de teamleden.</t>
    </r>
  </si>
  <si>
    <r>
      <t xml:space="preserve">De stagiair gaat op </t>
    </r>
    <r>
      <rPr>
        <b/>
        <sz val="9"/>
        <color rgb="FF000000"/>
        <rFont val="Arial"/>
        <family val="2"/>
      </rPr>
      <t>gepaste</t>
    </r>
    <r>
      <rPr>
        <sz val="9"/>
        <color rgb="FF000000"/>
        <rFont val="Arial"/>
        <family val="2"/>
      </rPr>
      <t xml:space="preserve"> wijze om met de teamleden</t>
    </r>
  </si>
  <si>
    <r>
      <t xml:space="preserve">De stagiair </t>
    </r>
    <r>
      <rPr>
        <b/>
        <sz val="9"/>
        <color theme="1"/>
        <rFont val="Arial"/>
        <family val="2"/>
      </rPr>
      <t xml:space="preserve">kent zijn/haar plaats </t>
    </r>
    <r>
      <rPr>
        <sz val="9"/>
        <color theme="1"/>
        <rFont val="Arial"/>
        <family val="2"/>
      </rPr>
      <t>binnen het team vanaf de eerste dag.</t>
    </r>
  </si>
  <si>
    <r>
      <t xml:space="preserve">De stagiair houdt stage en privé niet of </t>
    </r>
    <r>
      <rPr>
        <b/>
        <sz val="9"/>
        <color rgb="FF000000"/>
        <rFont val="Arial"/>
        <family val="2"/>
      </rPr>
      <t>onvoldoende</t>
    </r>
    <r>
      <rPr>
        <sz val="9"/>
        <color rgb="FF000000"/>
        <rFont val="Arial"/>
        <family val="2"/>
      </rPr>
      <t xml:space="preserve"> gescheiden. </t>
    </r>
  </si>
  <si>
    <r>
      <t xml:space="preserve">De stagiair kan stage en privé </t>
    </r>
    <r>
      <rPr>
        <b/>
        <sz val="9"/>
        <color rgb="FF000000"/>
        <rFont val="Arial"/>
        <family val="2"/>
      </rPr>
      <t>voldoende</t>
    </r>
    <r>
      <rPr>
        <sz val="9"/>
        <color rgb="FF000000"/>
        <rFont val="Arial"/>
        <family val="2"/>
      </rPr>
      <t xml:space="preserve"> gescheiden houden. </t>
    </r>
  </si>
  <si>
    <r>
      <t>De stagiair kan stage en privé</t>
    </r>
    <r>
      <rPr>
        <b/>
        <sz val="9"/>
        <color rgb="FF000000"/>
        <rFont val="Arial"/>
        <family val="2"/>
      </rPr>
      <t xml:space="preserve"> meestal </t>
    </r>
    <r>
      <rPr>
        <sz val="9"/>
        <color rgb="FF000000"/>
        <rFont val="Arial"/>
        <family val="2"/>
      </rPr>
      <t>gescheiden houden.</t>
    </r>
  </si>
  <si>
    <r>
      <t xml:space="preserve">De stagiaire kan stage en privé gedurende de </t>
    </r>
    <r>
      <rPr>
        <b/>
        <sz val="9"/>
        <color theme="1"/>
        <rFont val="Arial"/>
        <family val="2"/>
      </rPr>
      <t>hele periode</t>
    </r>
    <r>
      <rPr>
        <sz val="9"/>
        <color theme="1"/>
        <rFont val="Arial"/>
        <family val="2"/>
      </rPr>
      <t xml:space="preserve"> gescheiden houden. </t>
    </r>
  </si>
  <si>
    <r>
      <t xml:space="preserve">De verschillende kanalen voor rapportering zijn niet of </t>
    </r>
    <r>
      <rPr>
        <b/>
        <sz val="9"/>
        <color rgb="FF000000"/>
        <rFont val="Arial"/>
        <family val="2"/>
      </rPr>
      <t xml:space="preserve">onvoldoende </t>
    </r>
    <r>
      <rPr>
        <sz val="9"/>
        <color rgb="FF000000"/>
        <rFont val="Arial"/>
        <family val="2"/>
      </rPr>
      <t xml:space="preserve">gekend.  </t>
    </r>
  </si>
  <si>
    <r>
      <t xml:space="preserve">De meeste kanalen voor rapportering zijn gekend maar mogen </t>
    </r>
    <r>
      <rPr>
        <b/>
        <sz val="9"/>
        <color rgb="FF000000"/>
        <rFont val="Arial"/>
        <family val="2"/>
      </rPr>
      <t>nog mee</t>
    </r>
    <r>
      <rPr>
        <sz val="9"/>
        <color rgb="FF000000"/>
        <rFont val="Arial"/>
        <family val="2"/>
      </rPr>
      <t>r gebruikt worden.</t>
    </r>
  </si>
  <si>
    <r>
      <t xml:space="preserve">De meeste kanalen voor rapportering zijn gekend </t>
    </r>
    <r>
      <rPr>
        <b/>
        <sz val="9"/>
        <color theme="1"/>
        <rFont val="Arial"/>
        <family val="2"/>
      </rPr>
      <t>en</t>
    </r>
    <r>
      <rPr>
        <sz val="9"/>
        <color theme="1"/>
        <rFont val="Arial"/>
        <family val="2"/>
      </rPr>
      <t xml:space="preserve"> worden </t>
    </r>
    <r>
      <rPr>
        <b/>
        <sz val="9"/>
        <color theme="1"/>
        <rFont val="Arial"/>
        <family val="2"/>
      </rPr>
      <t xml:space="preserve">juist </t>
    </r>
    <r>
      <rPr>
        <sz val="9"/>
        <color theme="1"/>
        <rFont val="Arial"/>
        <family val="2"/>
      </rPr>
      <t xml:space="preserve">gebruikt </t>
    </r>
  </si>
  <si>
    <r>
      <rPr>
        <b/>
        <sz val="9"/>
        <color rgb="FF000000"/>
        <rFont val="Arial"/>
        <family val="2"/>
      </rPr>
      <t>Al</t>
    </r>
    <r>
      <rPr>
        <sz val="9"/>
        <color rgb="FF000000"/>
        <rFont val="Arial"/>
        <family val="2"/>
      </rPr>
      <t xml:space="preserve"> de kanalen voor rapportering zijn gekend </t>
    </r>
    <r>
      <rPr>
        <b/>
        <sz val="9"/>
        <color rgb="FF000000"/>
        <rFont val="Arial"/>
        <family val="2"/>
      </rPr>
      <t xml:space="preserve">en </t>
    </r>
    <r>
      <rPr>
        <sz val="9"/>
        <color rgb="FF000000"/>
        <rFont val="Arial"/>
        <family val="2"/>
      </rPr>
      <t xml:space="preserve">worden </t>
    </r>
    <r>
      <rPr>
        <b/>
        <sz val="9"/>
        <color rgb="FF000000"/>
        <rFont val="Arial"/>
        <family val="2"/>
      </rPr>
      <t>prima</t>
    </r>
    <r>
      <rPr>
        <sz val="9"/>
        <color rgb="FF000000"/>
        <rFont val="Arial"/>
        <family val="2"/>
      </rPr>
      <t xml:space="preserve"> benut.
</t>
    </r>
  </si>
  <si>
    <r>
      <t xml:space="preserve">Schriftelijke rapportering is </t>
    </r>
    <r>
      <rPr>
        <b/>
        <sz val="9"/>
        <color rgb="FF000000"/>
        <rFont val="Arial"/>
        <family val="2"/>
      </rPr>
      <t>onvoldoende</t>
    </r>
    <r>
      <rPr>
        <sz val="9"/>
        <color rgb="FF000000"/>
        <rFont val="Arial"/>
        <family val="2"/>
      </rPr>
      <t>, de stagiair noteert geen of weinig informatie.</t>
    </r>
  </si>
  <si>
    <r>
      <t xml:space="preserve">Schriftelijke rapportering is </t>
    </r>
    <r>
      <rPr>
        <b/>
        <sz val="9"/>
        <color rgb="FF000000"/>
        <rFont val="Arial"/>
        <family val="2"/>
      </rPr>
      <t>voldoende</t>
    </r>
    <r>
      <rPr>
        <sz val="9"/>
        <color rgb="FF000000"/>
        <rFont val="Arial"/>
        <family val="2"/>
      </rPr>
      <t>, de belangrijkste info wordt genoteerd.</t>
    </r>
  </si>
  <si>
    <r>
      <t xml:space="preserve">Schriftelijke rapportering is </t>
    </r>
    <r>
      <rPr>
        <b/>
        <sz val="9"/>
        <color rgb="FF000000"/>
        <rFont val="Arial"/>
        <family val="2"/>
      </rPr>
      <t>goed</t>
    </r>
    <r>
      <rPr>
        <sz val="9"/>
        <color rgb="FF000000"/>
        <rFont val="Arial"/>
        <family val="2"/>
      </rPr>
      <t>, uitgebreide info wordt genoteerd.</t>
    </r>
  </si>
  <si>
    <r>
      <t xml:space="preserve">Schriftelijke rapportering is </t>
    </r>
    <r>
      <rPr>
        <b/>
        <sz val="9"/>
        <color rgb="FF000000"/>
        <rFont val="Arial"/>
        <family val="2"/>
      </rPr>
      <t>zeer goed</t>
    </r>
    <r>
      <rPr>
        <sz val="9"/>
        <color rgb="FF000000"/>
        <rFont val="Arial"/>
        <family val="2"/>
      </rPr>
      <t>, zeer specifieke info wordt genoteerd.</t>
    </r>
  </si>
  <si>
    <r>
      <t xml:space="preserve">Mondelinge rapportering is </t>
    </r>
    <r>
      <rPr>
        <b/>
        <sz val="9"/>
        <color rgb="FF000000"/>
        <rFont val="Arial"/>
        <family val="2"/>
      </rPr>
      <t>onvoldoende</t>
    </r>
    <r>
      <rPr>
        <sz val="9"/>
        <color rgb="FF000000"/>
        <rFont val="Arial"/>
        <family val="2"/>
      </rPr>
      <t>, de stagiair geeft geen of weinig informatie door.</t>
    </r>
  </si>
  <si>
    <r>
      <t xml:space="preserve">Mondelinge rapportering is </t>
    </r>
    <r>
      <rPr>
        <b/>
        <sz val="9"/>
        <color rgb="FF000000"/>
        <rFont val="Arial"/>
        <family val="2"/>
      </rPr>
      <t>voldoende</t>
    </r>
    <r>
      <rPr>
        <sz val="9"/>
        <color rgb="FF000000"/>
        <rFont val="Arial"/>
        <family val="2"/>
      </rPr>
      <t>, de belangrijkste info wordt doorgegeven</t>
    </r>
  </si>
  <si>
    <r>
      <t xml:space="preserve">Mondelinge rapportering is </t>
    </r>
    <r>
      <rPr>
        <b/>
        <sz val="9"/>
        <color rgb="FF000000"/>
        <rFont val="Arial"/>
        <family val="2"/>
      </rPr>
      <t>goed</t>
    </r>
    <r>
      <rPr>
        <sz val="9"/>
        <color rgb="FF000000"/>
        <rFont val="Arial"/>
        <family val="2"/>
      </rPr>
      <t xml:space="preserve">,  uitgebreide info wordt doorgegeven. </t>
    </r>
  </si>
  <si>
    <t xml:space="preserve">Mondelinge rapportering is zeer goed, zeer specifieke info wordt doorgegeven. </t>
  </si>
  <si>
    <r>
      <t xml:space="preserve">De stagiair kent dagindeling en het takenpakket </t>
    </r>
    <r>
      <rPr>
        <b/>
        <sz val="9"/>
        <color rgb="FF000000"/>
        <rFont val="Arial"/>
        <family val="2"/>
      </rPr>
      <t xml:space="preserve">niet </t>
    </r>
    <r>
      <rPr>
        <sz val="9"/>
        <color rgb="FF000000"/>
        <rFont val="Arial"/>
        <family val="2"/>
      </rPr>
      <t xml:space="preserve">of </t>
    </r>
    <r>
      <rPr>
        <b/>
        <sz val="9"/>
        <color rgb="FF000000"/>
        <rFont val="Arial"/>
        <family val="2"/>
      </rPr>
      <t>onvoldoende</t>
    </r>
    <r>
      <rPr>
        <sz val="9"/>
        <color rgb="FF000000"/>
        <rFont val="Arial"/>
        <family val="2"/>
      </rPr>
      <t>.</t>
    </r>
  </si>
  <si>
    <r>
      <t xml:space="preserve">De stagiair kent </t>
    </r>
    <r>
      <rPr>
        <b/>
        <sz val="9"/>
        <color rgb="FF000000"/>
        <rFont val="Arial"/>
        <family val="2"/>
      </rPr>
      <t>grotendeels</t>
    </r>
    <r>
      <rPr>
        <sz val="9"/>
        <color rgb="FF000000"/>
        <rFont val="Arial"/>
        <family val="2"/>
      </rPr>
      <t xml:space="preserve"> de dagindeling en het takenpakket.</t>
    </r>
  </si>
  <si>
    <t>De stagiair kent de dagindelng en het takenpakket.</t>
  </si>
  <si>
    <r>
      <t>De stagiair kent de dagindeling en het takenpakket</t>
    </r>
    <r>
      <rPr>
        <b/>
        <sz val="9"/>
        <color rgb="FF000000"/>
        <rFont val="Arial"/>
        <family val="2"/>
      </rPr>
      <t xml:space="preserve"> en</t>
    </r>
    <r>
      <rPr>
        <sz val="9"/>
        <color rgb="FF000000"/>
        <rFont val="Arial"/>
        <family val="2"/>
      </rPr>
      <t xml:space="preserve"> past dit steeds toe.</t>
    </r>
  </si>
  <si>
    <r>
      <t xml:space="preserve">Het werktempo van de stagiair is </t>
    </r>
    <r>
      <rPr>
        <b/>
        <sz val="9"/>
        <color rgb="FF000000"/>
        <rFont val="Arial"/>
        <family val="2"/>
      </rPr>
      <t>niet</t>
    </r>
    <r>
      <rPr>
        <sz val="9"/>
        <color rgb="FF000000"/>
        <rFont val="Arial"/>
        <family val="2"/>
      </rPr>
      <t xml:space="preserve"> of </t>
    </r>
    <r>
      <rPr>
        <b/>
        <sz val="9"/>
        <color rgb="FF000000"/>
        <rFont val="Arial"/>
        <family val="2"/>
      </rPr>
      <t>onvoldoend</t>
    </r>
    <r>
      <rPr>
        <sz val="9"/>
        <color rgb="FF000000"/>
        <rFont val="Arial"/>
        <family val="2"/>
      </rPr>
      <t>e aan de werksituatie aangepast.</t>
    </r>
  </si>
  <si>
    <r>
      <t xml:space="preserve">Het werktempo van de stagiair is </t>
    </r>
    <r>
      <rPr>
        <b/>
        <sz val="9"/>
        <color rgb="FF000000"/>
        <rFont val="Arial"/>
        <family val="2"/>
      </rPr>
      <t>voldoende</t>
    </r>
    <r>
      <rPr>
        <sz val="9"/>
        <color rgb="FF000000"/>
        <rFont val="Arial"/>
        <family val="2"/>
      </rPr>
      <t xml:space="preserve"> aan de werksituatie aangepast</t>
    </r>
  </si>
  <si>
    <r>
      <t xml:space="preserve">Het werktempo van de stagiair is </t>
    </r>
    <r>
      <rPr>
        <b/>
        <sz val="9"/>
        <color rgb="FF000000"/>
        <rFont val="Arial"/>
        <family val="2"/>
      </rPr>
      <t>goed</t>
    </r>
    <r>
      <rPr>
        <sz val="9"/>
        <color rgb="FF000000"/>
        <rFont val="Arial"/>
        <family val="2"/>
      </rPr>
      <t xml:space="preserve"> aangepast </t>
    </r>
  </si>
  <si>
    <t>Het werktempo van de stagiair is prima aangepast aan de werksituatie</t>
  </si>
  <si>
    <r>
      <t xml:space="preserve">De stagiair kan </t>
    </r>
    <r>
      <rPr>
        <b/>
        <sz val="9"/>
        <color rgb="FF000000"/>
        <rFont val="Arial"/>
        <family val="2"/>
      </rPr>
      <t>totaal niet</t>
    </r>
    <r>
      <rPr>
        <sz val="9"/>
        <color rgb="FF000000"/>
        <rFont val="Arial"/>
        <family val="2"/>
      </rPr>
      <t xml:space="preserve"> zelfstandig handelen, ziet geen werk, wacht steeds opdrachten af .</t>
    </r>
  </si>
  <si>
    <r>
      <t>De stagiair kan</t>
    </r>
    <r>
      <rPr>
        <b/>
        <sz val="9"/>
        <color rgb="FF000000"/>
        <rFont val="Arial"/>
        <family val="2"/>
      </rPr>
      <t xml:space="preserve"> voldoende</t>
    </r>
    <r>
      <rPr>
        <sz val="9"/>
        <color rgb="FF000000"/>
        <rFont val="Arial"/>
        <family val="2"/>
      </rPr>
      <t xml:space="preserve"> zelfstandig handelen, ziet soms werk maar wacht vaak nog opdrachten af.</t>
    </r>
  </si>
  <si>
    <r>
      <t xml:space="preserve">De stagiair kan </t>
    </r>
    <r>
      <rPr>
        <b/>
        <sz val="9"/>
        <color rgb="FF000000"/>
        <rFont val="Arial"/>
        <family val="2"/>
      </rPr>
      <t xml:space="preserve">goed </t>
    </r>
    <r>
      <rPr>
        <sz val="9"/>
        <color rgb="FF000000"/>
        <rFont val="Arial"/>
        <family val="2"/>
      </rPr>
      <t>zelfstandig handelen, ziet meestal werk en neemt meestal zelf taken op.</t>
    </r>
  </si>
  <si>
    <r>
      <t xml:space="preserve">De stagiair kan </t>
    </r>
    <r>
      <rPr>
        <b/>
        <sz val="9"/>
        <color rgb="FF000000"/>
        <rFont val="Arial"/>
        <family val="2"/>
      </rPr>
      <t>heel goed</t>
    </r>
    <r>
      <rPr>
        <sz val="9"/>
        <color rgb="FF000000"/>
        <rFont val="Arial"/>
        <family val="2"/>
      </rPr>
      <t xml:space="preserve"> zelfstandig handelen, ziet al het werk en neemt dit over de hele lijn spontaan op. </t>
    </r>
  </si>
  <si>
    <r>
      <t>De stagiair gedraagt zich</t>
    </r>
    <r>
      <rPr>
        <b/>
        <sz val="9"/>
        <color rgb="FF000000"/>
        <rFont val="Arial"/>
        <family val="2"/>
      </rPr>
      <t xml:space="preserve"> niet</t>
    </r>
    <r>
      <rPr>
        <sz val="9"/>
        <color rgb="FF000000"/>
        <rFont val="Arial"/>
        <family val="2"/>
      </rPr>
      <t xml:space="preserve"> of </t>
    </r>
    <r>
      <rPr>
        <b/>
        <sz val="9"/>
        <color rgb="FF000000"/>
        <rFont val="Arial"/>
        <family val="2"/>
      </rPr>
      <t>onvoldoende</t>
    </r>
    <r>
      <rPr>
        <sz val="9"/>
        <color rgb="FF000000"/>
        <rFont val="Arial"/>
        <family val="2"/>
      </rPr>
      <t xml:space="preserve"> verantwoordelijk. Er is permanent toezicht nodig.</t>
    </r>
  </si>
  <si>
    <r>
      <t xml:space="preserve">De stagiair gedraagt zich </t>
    </r>
    <r>
      <rPr>
        <b/>
        <sz val="9"/>
        <color rgb="FF000000"/>
        <rFont val="Arial"/>
        <family val="2"/>
      </rPr>
      <t>verantwoordelijk</t>
    </r>
    <r>
      <rPr>
        <sz val="9"/>
        <color rgb="FF000000"/>
        <rFont val="Arial"/>
        <family val="2"/>
      </rPr>
      <t xml:space="preserve"> voor toegestane taken, er is wel nog</t>
    </r>
    <r>
      <rPr>
        <b/>
        <sz val="9"/>
        <color rgb="FF000000"/>
        <rFont val="Arial"/>
        <family val="2"/>
      </rPr>
      <t xml:space="preserve"> regelmatig toezicht </t>
    </r>
    <r>
      <rPr>
        <sz val="9"/>
        <color rgb="FF000000"/>
        <rFont val="Arial"/>
        <family val="2"/>
      </rPr>
      <t>nodig</t>
    </r>
  </si>
  <si>
    <r>
      <t xml:space="preserve">De stagiair gedraagt zich </t>
    </r>
    <r>
      <rPr>
        <b/>
        <sz val="9"/>
        <color rgb="FF000000"/>
        <rFont val="Arial"/>
        <family val="2"/>
      </rPr>
      <t>verantwoordelijk</t>
    </r>
    <r>
      <rPr>
        <sz val="9"/>
        <color rgb="FF000000"/>
        <rFont val="Arial"/>
        <family val="2"/>
      </rPr>
      <t xml:space="preserve"> voor toegestane taken, kan </t>
    </r>
    <r>
      <rPr>
        <b/>
        <sz val="9"/>
        <color rgb="FF000000"/>
        <rFont val="Arial"/>
        <family val="2"/>
      </rPr>
      <t>meestal</t>
    </r>
    <r>
      <rPr>
        <sz val="9"/>
        <color rgb="FF000000"/>
        <rFont val="Arial"/>
        <family val="2"/>
      </rPr>
      <t xml:space="preserve"> werken </t>
    </r>
    <r>
      <rPr>
        <b/>
        <sz val="9"/>
        <color rgb="FF000000"/>
        <rFont val="Arial"/>
        <family val="2"/>
      </rPr>
      <t>onder verwijderd toezicht.</t>
    </r>
  </si>
  <si>
    <r>
      <t xml:space="preserve">De stagiair gedraagt zich </t>
    </r>
    <r>
      <rPr>
        <b/>
        <sz val="9"/>
        <color rgb="FF000000"/>
        <rFont val="Arial"/>
        <family val="2"/>
      </rPr>
      <t>verantwoordelijk</t>
    </r>
    <r>
      <rPr>
        <sz val="9"/>
        <color rgb="FF000000"/>
        <rFont val="Arial"/>
        <family val="2"/>
      </rPr>
      <t xml:space="preserve">, kan </t>
    </r>
    <r>
      <rPr>
        <b/>
        <sz val="9"/>
        <color rgb="FF000000"/>
        <rFont val="Arial"/>
        <family val="2"/>
      </rPr>
      <t xml:space="preserve">bij alle toegestane taken </t>
    </r>
    <r>
      <rPr>
        <sz val="9"/>
        <color rgb="FF000000"/>
        <rFont val="Arial"/>
        <family val="2"/>
      </rPr>
      <t xml:space="preserve">werken </t>
    </r>
    <r>
      <rPr>
        <b/>
        <sz val="9"/>
        <color rgb="FF000000"/>
        <rFont val="Arial"/>
        <family val="2"/>
      </rPr>
      <t>onder verwijderd toezicht.</t>
    </r>
  </si>
  <si>
    <r>
      <t xml:space="preserve">De stagiair kan zich </t>
    </r>
    <r>
      <rPr>
        <b/>
        <sz val="9"/>
        <color rgb="FF000000"/>
        <rFont val="Arial"/>
        <family val="2"/>
      </rPr>
      <t>niet</t>
    </r>
    <r>
      <rPr>
        <sz val="9"/>
        <color rgb="FF000000"/>
        <rFont val="Arial"/>
        <family val="2"/>
      </rPr>
      <t xml:space="preserve"> of </t>
    </r>
    <r>
      <rPr>
        <b/>
        <sz val="9"/>
        <color rgb="FF000000"/>
        <rFont val="Arial"/>
        <family val="2"/>
      </rPr>
      <t>onvoldoende</t>
    </r>
    <r>
      <rPr>
        <sz val="9"/>
        <color rgb="FF000000"/>
        <rFont val="Arial"/>
        <family val="2"/>
      </rPr>
      <t xml:space="preserve"> aanpassen aan de werking en  de visie van de stageplaats. </t>
    </r>
  </si>
  <si>
    <r>
      <t xml:space="preserve">De stagiair kan zich </t>
    </r>
    <r>
      <rPr>
        <b/>
        <sz val="9"/>
        <color rgb="FF000000"/>
        <rFont val="Arial"/>
        <family val="2"/>
      </rPr>
      <t>voldoende</t>
    </r>
    <r>
      <rPr>
        <sz val="9"/>
        <color rgb="FF000000"/>
        <rFont val="Arial"/>
        <family val="2"/>
      </rPr>
      <t xml:space="preserve"> aanpassen aan de werking en de visie van de stageplaats .</t>
    </r>
  </si>
  <si>
    <r>
      <t xml:space="preserve">De stagiair kan zich </t>
    </r>
    <r>
      <rPr>
        <b/>
        <sz val="9"/>
        <color rgb="FF000000"/>
        <rFont val="Arial"/>
        <family val="2"/>
      </rPr>
      <t xml:space="preserve">goed </t>
    </r>
    <r>
      <rPr>
        <sz val="9"/>
        <color rgb="FF000000"/>
        <rFont val="Arial"/>
        <family val="2"/>
      </rPr>
      <t>aanpassen aan de werking en de visie van de stageplaats</t>
    </r>
  </si>
  <si>
    <r>
      <t xml:space="preserve">De stagiair kan zich </t>
    </r>
    <r>
      <rPr>
        <b/>
        <sz val="9"/>
        <color rgb="FF000000"/>
        <rFont val="Arial"/>
        <family val="2"/>
      </rPr>
      <t>uitstekend</t>
    </r>
    <r>
      <rPr>
        <sz val="9"/>
        <color rgb="FF000000"/>
        <rFont val="Arial"/>
        <family val="2"/>
      </rPr>
      <t xml:space="preserve"> aanpassen aan de werking en de visie van de stageplaats. </t>
    </r>
  </si>
  <si>
    <r>
      <t xml:space="preserve">Ondanks de nodige uitleg is de stagiair </t>
    </r>
    <r>
      <rPr>
        <b/>
        <sz val="9"/>
        <color rgb="FF000000"/>
        <rFont val="Arial"/>
        <family val="2"/>
      </rPr>
      <t>niet</t>
    </r>
    <r>
      <rPr>
        <sz val="9"/>
        <color rgb="FF000000"/>
        <rFont val="Arial"/>
        <family val="2"/>
      </rPr>
      <t xml:space="preserve"> of </t>
    </r>
    <r>
      <rPr>
        <b/>
        <sz val="9"/>
        <color rgb="FF000000"/>
        <rFont val="Arial"/>
        <family val="2"/>
      </rPr>
      <t>onvoldoende</t>
    </r>
    <r>
      <rPr>
        <sz val="9"/>
        <color rgb="FF000000"/>
        <rFont val="Arial"/>
        <family val="2"/>
      </rPr>
      <t xml:space="preserve"> flexibel indien er wijzigingen optreden (taken, uren, begeleiding…) </t>
    </r>
  </si>
  <si>
    <r>
      <t>Mits de nodige uitleg is de stagiair</t>
    </r>
    <r>
      <rPr>
        <b/>
        <sz val="9"/>
        <color rgb="FF000000"/>
        <rFont val="Arial"/>
        <family val="2"/>
      </rPr>
      <t xml:space="preserve"> voldoende</t>
    </r>
    <r>
      <rPr>
        <sz val="9"/>
        <color rgb="FF000000"/>
        <rFont val="Arial"/>
        <family val="2"/>
      </rPr>
      <t xml:space="preserve"> flexibel indien er wijzigingen optreden  (taken, uren, begeleiding…)</t>
    </r>
  </si>
  <si>
    <r>
      <t>Zelfs zonder de nodige uitleg is de stagiair</t>
    </r>
    <r>
      <rPr>
        <b/>
        <sz val="9"/>
        <color rgb="FF000000"/>
        <rFont val="Arial"/>
        <family val="2"/>
      </rPr>
      <t xml:space="preserve"> flexibel </t>
    </r>
    <r>
      <rPr>
        <sz val="9"/>
        <color rgb="FF000000"/>
        <rFont val="Arial"/>
        <family val="2"/>
      </rPr>
      <t>indien er wijzigingen optreden.</t>
    </r>
  </si>
  <si>
    <r>
      <t xml:space="preserve">De stagiair is zeer </t>
    </r>
    <r>
      <rPr>
        <b/>
        <sz val="9"/>
        <color rgb="FF000000"/>
        <rFont val="Arial"/>
        <family val="2"/>
      </rPr>
      <t xml:space="preserve">flexibel </t>
    </r>
    <r>
      <rPr>
        <sz val="9"/>
        <color rgb="FF000000"/>
        <rFont val="Arial"/>
        <family val="2"/>
      </rPr>
      <t>indien er wijzigingen optreden (taken, uren, begeleiding).</t>
    </r>
  </si>
  <si>
    <t xml:space="preserve">Naleven van afspraken:
aankomst en vertrek, 
melden van afwezigheid,
uit te voeren activiteiten
</t>
  </si>
  <si>
    <r>
      <t xml:space="preserve">Afspraken worden </t>
    </r>
    <r>
      <rPr>
        <b/>
        <sz val="9"/>
        <color rgb="FF000000"/>
        <rFont val="Arial"/>
        <family val="2"/>
      </rPr>
      <t xml:space="preserve">niet </t>
    </r>
    <r>
      <rPr>
        <sz val="9"/>
        <color rgb="FF000000"/>
        <rFont val="Arial"/>
        <family val="2"/>
      </rPr>
      <t xml:space="preserve">of </t>
    </r>
    <r>
      <rPr>
        <b/>
        <sz val="9"/>
        <color rgb="FF000000"/>
        <rFont val="Arial"/>
        <family val="2"/>
      </rPr>
      <t>onvoldoende</t>
    </r>
    <r>
      <rPr>
        <sz val="9"/>
        <color rgb="FF000000"/>
        <rFont val="Arial"/>
        <family val="2"/>
      </rPr>
      <t xml:space="preserve"> nageleefd.  </t>
    </r>
  </si>
  <si>
    <r>
      <t xml:space="preserve">Afspraken worden </t>
    </r>
    <r>
      <rPr>
        <b/>
        <sz val="9"/>
        <color rgb="FF000000"/>
        <rFont val="Arial"/>
        <family val="2"/>
      </rPr>
      <t>meestal</t>
    </r>
    <r>
      <rPr>
        <sz val="9"/>
        <color rgb="FF000000"/>
        <rFont val="Arial"/>
        <family val="2"/>
      </rPr>
      <t xml:space="preserve"> nageleefd.</t>
    </r>
  </si>
  <si>
    <r>
      <t xml:space="preserve">Afspraken worden </t>
    </r>
    <r>
      <rPr>
        <b/>
        <sz val="9"/>
        <color theme="1"/>
        <rFont val="Arial"/>
        <family val="2"/>
      </rPr>
      <t xml:space="preserve">steeds </t>
    </r>
    <r>
      <rPr>
        <sz val="9"/>
        <color theme="1"/>
        <rFont val="Arial"/>
        <family val="2"/>
      </rPr>
      <t>nageleefd.</t>
    </r>
  </si>
  <si>
    <r>
      <t xml:space="preserve">Afspraken worden steeds nageleefd </t>
    </r>
    <r>
      <rPr>
        <b/>
        <sz val="9"/>
        <color rgb="FF000000"/>
        <rFont val="Arial"/>
        <family val="2"/>
      </rPr>
      <t>en</t>
    </r>
    <r>
      <rPr>
        <sz val="9"/>
        <color rgb="FF000000"/>
        <rFont val="Arial"/>
        <family val="2"/>
      </rPr>
      <t xml:space="preserve"> de stagiair meldt spontaan alle wijzigingen.</t>
    </r>
  </si>
  <si>
    <r>
      <t xml:space="preserve">Het beroepsgeheim wordt </t>
    </r>
    <r>
      <rPr>
        <b/>
        <sz val="9"/>
        <color rgb="FF000000"/>
        <rFont val="Arial"/>
        <family val="2"/>
      </rPr>
      <t>niet</t>
    </r>
    <r>
      <rPr>
        <sz val="9"/>
        <color rgb="FF000000"/>
        <rFont val="Arial"/>
        <family val="2"/>
      </rPr>
      <t xml:space="preserve"> of </t>
    </r>
    <r>
      <rPr>
        <b/>
        <sz val="9"/>
        <color rgb="FF000000"/>
        <rFont val="Arial"/>
        <family val="2"/>
      </rPr>
      <t>onvoldoende</t>
    </r>
    <r>
      <rPr>
        <sz val="9"/>
        <color rgb="FF000000"/>
        <rFont val="Arial"/>
        <family val="2"/>
      </rPr>
      <t xml:space="preserve"> gerespecteerd.  Er is bijsturing nodig.  Er werd een schending vastgesteld</t>
    </r>
  </si>
  <si>
    <r>
      <t xml:space="preserve">Het beroepsgeheim wordt </t>
    </r>
    <r>
      <rPr>
        <b/>
        <sz val="9"/>
        <color rgb="FF000000"/>
        <rFont val="Arial"/>
        <family val="2"/>
      </rPr>
      <t>gerespecteerd</t>
    </r>
    <r>
      <rPr>
        <sz val="9"/>
        <color rgb="FF000000"/>
        <rFont val="Arial"/>
        <family val="2"/>
      </rPr>
      <t>.</t>
    </r>
  </si>
  <si>
    <r>
      <t>De stagiair stelt</t>
    </r>
    <r>
      <rPr>
        <b/>
        <sz val="9"/>
        <color rgb="FF000000"/>
        <rFont val="Arial"/>
        <family val="2"/>
      </rPr>
      <t xml:space="preserve"> geen of weinig</t>
    </r>
    <r>
      <rPr>
        <sz val="9"/>
        <color rgb="FF000000"/>
        <rFont val="Arial"/>
        <family val="2"/>
      </rPr>
      <t xml:space="preserve"> vragen over de ZV of het werk, toont weinig interesse, ook niet na aansporing.</t>
    </r>
  </si>
  <si>
    <r>
      <t xml:space="preserve">De stagiair stelt </t>
    </r>
    <r>
      <rPr>
        <b/>
        <sz val="9"/>
        <color rgb="FF000000"/>
        <rFont val="Arial"/>
        <family val="2"/>
      </rPr>
      <t xml:space="preserve">voldoende </t>
    </r>
    <r>
      <rPr>
        <sz val="9"/>
        <color rgb="FF000000"/>
        <rFont val="Arial"/>
        <family val="2"/>
      </rPr>
      <t>vragen over de ZV of het werk, toont net voldoende interesse, maar heeft nog extra aansporing nodig.</t>
    </r>
  </si>
  <si>
    <t>De stagiair stelt vragen over de ZV en het werk, toont interesse, heeft  nog weinig aansporing nodig.</t>
  </si>
  <si>
    <r>
      <t xml:space="preserve">De stagiair stelt </t>
    </r>
    <r>
      <rPr>
        <b/>
        <sz val="9"/>
        <color rgb="FF000000"/>
        <rFont val="Arial"/>
        <family val="2"/>
      </rPr>
      <t>spontaan</t>
    </r>
    <r>
      <rPr>
        <sz val="9"/>
        <color rgb="FF000000"/>
        <rFont val="Arial"/>
        <family val="2"/>
      </rPr>
      <t xml:space="preserve"> vragen over de ZV en het werk, toont spontaan een ruime interesse.</t>
    </r>
  </si>
  <si>
    <r>
      <t xml:space="preserve">De stagiair staat </t>
    </r>
    <r>
      <rPr>
        <b/>
        <sz val="9"/>
        <color rgb="FF000000"/>
        <rFont val="Arial"/>
        <family val="2"/>
      </rPr>
      <t xml:space="preserve">niet open </t>
    </r>
    <r>
      <rPr>
        <sz val="9"/>
        <color rgb="FF000000"/>
        <rFont val="Arial"/>
        <family val="2"/>
      </rPr>
      <t>voor feedback.</t>
    </r>
  </si>
  <si>
    <t xml:space="preserve">De stagiair vraagt niet of op ongepaste wijze naar feedback, maar staat er wel voor open. </t>
  </si>
  <si>
    <r>
      <t>De stagiair vraagt</t>
    </r>
    <r>
      <rPr>
        <b/>
        <sz val="9"/>
        <color theme="1"/>
        <rFont val="Arial"/>
        <family val="2"/>
      </rPr>
      <t xml:space="preserve"> meestal </t>
    </r>
    <r>
      <rPr>
        <sz val="9"/>
        <color theme="1"/>
        <rFont val="Arial"/>
        <family val="2"/>
      </rPr>
      <t xml:space="preserve">naar feedback.  </t>
    </r>
  </si>
  <si>
    <r>
      <t>De stagiair vraagt s</t>
    </r>
    <r>
      <rPr>
        <b/>
        <sz val="9"/>
        <color rgb="FF000000"/>
        <rFont val="Arial"/>
        <family val="2"/>
      </rPr>
      <t xml:space="preserve">pontaan </t>
    </r>
    <r>
      <rPr>
        <sz val="9"/>
        <color rgb="FF000000"/>
        <rFont val="Arial"/>
        <family val="2"/>
      </rPr>
      <t xml:space="preserve">naar gerichte feedback en staat er voor open. </t>
    </r>
  </si>
  <si>
    <r>
      <t xml:space="preserve">De stagiair kan eigen mogelijkheden en beperkingen </t>
    </r>
    <r>
      <rPr>
        <b/>
        <sz val="9"/>
        <color rgb="FF000000"/>
        <rFont val="Arial"/>
        <family val="2"/>
      </rPr>
      <t xml:space="preserve">onvoldoende </t>
    </r>
    <r>
      <rPr>
        <sz val="9"/>
        <color rgb="FF000000"/>
        <rFont val="Arial"/>
        <family val="2"/>
      </rPr>
      <t>benoemen.</t>
    </r>
  </si>
  <si>
    <r>
      <t xml:space="preserve">De stagiair kan </t>
    </r>
    <r>
      <rPr>
        <b/>
        <sz val="9"/>
        <color rgb="FF000000"/>
        <rFont val="Arial"/>
        <family val="2"/>
      </rPr>
      <t xml:space="preserve">sommige </t>
    </r>
    <r>
      <rPr>
        <sz val="9"/>
        <color rgb="FF000000"/>
        <rFont val="Arial"/>
        <family val="2"/>
      </rPr>
      <t xml:space="preserve"> mogelijkheden en beperkingen benoemen.  </t>
    </r>
  </si>
  <si>
    <t xml:space="preserve"> De stagiair kan  eigen mogelijkheden en beperkingen benoemen.  </t>
  </si>
  <si>
    <r>
      <t xml:space="preserve">De stagiair formuleert </t>
    </r>
    <r>
      <rPr>
        <b/>
        <sz val="9"/>
        <color rgb="FF000000"/>
        <rFont val="Arial"/>
        <family val="2"/>
      </rPr>
      <t>spontaan</t>
    </r>
    <r>
      <rPr>
        <sz val="9"/>
        <color rgb="FF000000"/>
        <rFont val="Arial"/>
        <family val="2"/>
      </rPr>
      <t xml:space="preserve"> en uitgebreid de eigen mogelijkheden en beperkingen.</t>
    </r>
  </si>
  <si>
    <r>
      <t xml:space="preserve">De stagiair stuurt het eigen handelen </t>
    </r>
    <r>
      <rPr>
        <b/>
        <sz val="9"/>
        <color rgb="FF000000"/>
        <rFont val="Arial"/>
        <family val="2"/>
      </rPr>
      <t>niet</t>
    </r>
    <r>
      <rPr>
        <sz val="9"/>
        <color rgb="FF000000"/>
        <rFont val="Arial"/>
        <family val="2"/>
      </rPr>
      <t xml:space="preserve"> of </t>
    </r>
    <r>
      <rPr>
        <b/>
        <sz val="9"/>
        <color rgb="FF000000"/>
        <rFont val="Arial"/>
        <family val="2"/>
      </rPr>
      <t>onvoldoende</t>
    </r>
    <r>
      <rPr>
        <sz val="9"/>
        <color rgb="FF000000"/>
        <rFont val="Arial"/>
        <family val="2"/>
      </rPr>
      <t xml:space="preserve"> bij.</t>
    </r>
  </si>
  <si>
    <r>
      <t xml:space="preserve">De stagiair stuurt het eigen handelen  </t>
    </r>
    <r>
      <rPr>
        <b/>
        <sz val="9"/>
        <color rgb="FF000000"/>
        <rFont val="Arial"/>
        <family val="2"/>
      </rPr>
      <t>beperk</t>
    </r>
    <r>
      <rPr>
        <sz val="9"/>
        <color rgb="FF000000"/>
        <rFont val="Arial"/>
        <family val="2"/>
      </rPr>
      <t xml:space="preserve">t bij. </t>
    </r>
  </si>
  <si>
    <r>
      <t xml:space="preserve">De stagiair stuurt het eigen handelen </t>
    </r>
    <r>
      <rPr>
        <b/>
        <sz val="9"/>
        <color theme="1"/>
        <rFont val="Arial"/>
        <family val="2"/>
      </rPr>
      <t>op de</t>
    </r>
    <r>
      <rPr>
        <sz val="9"/>
        <color theme="1"/>
        <rFont val="Arial"/>
        <family val="2"/>
      </rPr>
      <t xml:space="preserve"> </t>
    </r>
    <r>
      <rPr>
        <b/>
        <sz val="9"/>
        <color theme="1"/>
        <rFont val="Arial"/>
        <family val="2"/>
      </rPr>
      <t>belangrijkste vlakken</t>
    </r>
    <r>
      <rPr>
        <sz val="9"/>
        <color theme="1"/>
        <rFont val="Arial"/>
        <family val="2"/>
      </rPr>
      <t xml:space="preserve"> bij.</t>
    </r>
  </si>
  <si>
    <r>
      <t xml:space="preserve">De stagiair stuurt zelf het eigen handelen op </t>
    </r>
    <r>
      <rPr>
        <b/>
        <sz val="9"/>
        <color rgb="FF000000"/>
        <rFont val="Arial"/>
        <family val="2"/>
      </rPr>
      <t>alle</t>
    </r>
    <r>
      <rPr>
        <sz val="9"/>
        <color rgb="FF000000"/>
        <rFont val="Arial"/>
        <family val="2"/>
      </rPr>
      <t xml:space="preserve"> vlakken bij.   </t>
    </r>
  </si>
  <si>
    <t>Stageverslaggeving (stageboek, vakoverschrijdende opdrachten)</t>
  </si>
  <si>
    <r>
      <t xml:space="preserve">De stagiair heeft de nodige opdrachten </t>
    </r>
    <r>
      <rPr>
        <b/>
        <sz val="9"/>
        <color rgb="FF000000"/>
        <rFont val="Arial"/>
        <family val="2"/>
      </rPr>
      <t>nooit of zelden</t>
    </r>
    <r>
      <rPr>
        <sz val="9"/>
        <color rgb="FF000000"/>
        <rFont val="Arial"/>
        <family val="2"/>
      </rPr>
      <t xml:space="preserve"> bij, moet hier voortdurend op gewezen worden.</t>
    </r>
  </si>
  <si>
    <r>
      <t xml:space="preserve">De stagiair heeft de nodige opdrachten </t>
    </r>
    <r>
      <rPr>
        <b/>
        <sz val="9"/>
        <color rgb="FF000000"/>
        <rFont val="Arial"/>
        <family val="2"/>
      </rPr>
      <t>steeds</t>
    </r>
    <r>
      <rPr>
        <sz val="9"/>
        <color rgb="FF000000"/>
        <rFont val="Arial"/>
        <family val="2"/>
      </rPr>
      <t xml:space="preserve"> bij.</t>
    </r>
  </si>
  <si>
    <r>
      <t xml:space="preserve">De stagiair heeft de nodige opdrachten steeds bij </t>
    </r>
    <r>
      <rPr>
        <b/>
        <sz val="9"/>
        <color rgb="FF000000"/>
        <rFont val="Arial"/>
        <family val="2"/>
      </rPr>
      <t>en</t>
    </r>
    <r>
      <rPr>
        <sz val="9"/>
        <color rgb="FF000000"/>
        <rFont val="Arial"/>
        <family val="2"/>
      </rPr>
      <t xml:space="preserve"> biedt deze spontaan aan.</t>
    </r>
  </si>
  <si>
    <r>
      <rPr>
        <b/>
        <sz val="9"/>
        <color rgb="FF000000"/>
        <rFont val="Arial"/>
        <family val="2"/>
      </rPr>
      <t>De opdrachten zijn onvoldoende</t>
    </r>
    <r>
      <rPr>
        <sz val="9"/>
        <color rgb="FF000000"/>
        <rFont val="Arial"/>
        <family val="2"/>
      </rPr>
      <t xml:space="preserve"> procesmatig tot stand gekomen.</t>
    </r>
  </si>
  <si>
    <t>De opdrachten zijn De opdrachten zijn voldoende procesmatig tot stand gekomen procesmatig tot stand gekomen</t>
  </si>
  <si>
    <r>
      <t xml:space="preserve">De opdrachten zijn </t>
    </r>
    <r>
      <rPr>
        <b/>
        <sz val="9"/>
        <color rgb="FF000000"/>
        <rFont val="Arial"/>
        <family val="2"/>
      </rPr>
      <t xml:space="preserve">goed </t>
    </r>
    <r>
      <rPr>
        <sz val="9"/>
        <color rgb="FF000000"/>
        <rFont val="Arial"/>
        <family val="2"/>
      </rPr>
      <t>procesmatig tot stand gekomen.</t>
    </r>
  </si>
  <si>
    <r>
      <t xml:space="preserve">De opdrachten  zijn op een </t>
    </r>
    <r>
      <rPr>
        <b/>
        <sz val="9"/>
        <color rgb="FF000000"/>
        <rFont val="Arial"/>
        <family val="2"/>
      </rPr>
      <t xml:space="preserve">zeer goede </t>
    </r>
    <r>
      <rPr>
        <sz val="9"/>
        <color rgb="FF000000"/>
        <rFont val="Arial"/>
        <family val="2"/>
      </rPr>
      <t>procesmatige manier tot stand gekomen.</t>
    </r>
  </si>
  <si>
    <r>
      <t xml:space="preserve">Op vlak van taalgebruik, spelling, zinsbouw, lay-out en structuur zijn de opdrachten over de hele lijn </t>
    </r>
    <r>
      <rPr>
        <b/>
        <sz val="9"/>
        <color rgb="FF000000"/>
        <rFont val="Arial"/>
        <family val="2"/>
      </rPr>
      <t>onvoldoende</t>
    </r>
    <r>
      <rPr>
        <sz val="9"/>
        <color rgb="FF000000"/>
        <rFont val="Arial"/>
        <family val="2"/>
      </rPr>
      <t>.</t>
    </r>
  </si>
  <si>
    <r>
      <t xml:space="preserve">Op vlak van taalgebruik, spelling, zinsbouw, lay-out en structuur is de verslaggeving </t>
    </r>
    <r>
      <rPr>
        <b/>
        <sz val="9"/>
        <color rgb="FF000000"/>
        <rFont val="Arial"/>
        <family val="2"/>
      </rPr>
      <t>voldoende</t>
    </r>
    <r>
      <rPr>
        <sz val="9"/>
        <color rgb="FF000000"/>
        <rFont val="Arial"/>
        <family val="2"/>
      </rPr>
      <t>.</t>
    </r>
  </si>
  <si>
    <r>
      <t xml:space="preserve">Op vlak van taalgebruik, spelling, zinsbouw, lay-out en structuur is de verslaggeving </t>
    </r>
    <r>
      <rPr>
        <b/>
        <sz val="9"/>
        <color rgb="FF000000"/>
        <rFont val="Arial"/>
        <family val="2"/>
      </rPr>
      <t>goed</t>
    </r>
    <r>
      <rPr>
        <sz val="9"/>
        <color rgb="FF000000"/>
        <rFont val="Arial"/>
        <family val="2"/>
      </rPr>
      <t>.</t>
    </r>
  </si>
  <si>
    <r>
      <t xml:space="preserve">Op vlak van taalgebruik, spelling, zinsbouw, lay-out en structuur is de verslaggeving zeer goed tot </t>
    </r>
    <r>
      <rPr>
        <b/>
        <sz val="9"/>
        <color rgb="FF000000"/>
        <rFont val="Arial"/>
        <family val="2"/>
      </rPr>
      <t>uitstekend</t>
    </r>
    <r>
      <rPr>
        <sz val="9"/>
        <color rgb="FF000000"/>
        <rFont val="Arial"/>
        <family val="2"/>
      </rPr>
      <t>.</t>
    </r>
  </si>
  <si>
    <r>
      <t xml:space="preserve">Op vlak van inhoud beantwoorden de opdrachten </t>
    </r>
    <r>
      <rPr>
        <b/>
        <sz val="9"/>
        <color rgb="FF000000"/>
        <rFont val="Arial"/>
        <family val="2"/>
      </rPr>
      <t xml:space="preserve">niet </t>
    </r>
    <r>
      <rPr>
        <sz val="9"/>
        <color rgb="FF000000"/>
        <rFont val="Arial"/>
        <family val="2"/>
      </rPr>
      <t>aan de vereisten. De verslaggeving moet echt beter.</t>
    </r>
  </si>
  <si>
    <r>
      <t xml:space="preserve">Op vlak van inhoud is de verslaggeving </t>
    </r>
    <r>
      <rPr>
        <b/>
        <sz val="9"/>
        <color rgb="FF000000"/>
        <rFont val="Arial"/>
        <family val="2"/>
      </rPr>
      <t>voldoende</t>
    </r>
    <r>
      <rPr>
        <sz val="9"/>
        <color rgb="FF000000"/>
        <rFont val="Arial"/>
        <family val="2"/>
      </rPr>
      <t>. Toch blijft dit een aandachtspunt.</t>
    </r>
  </si>
  <si>
    <r>
      <t xml:space="preserve">Op vlak van inhoud zijn de opdrachten </t>
    </r>
    <r>
      <rPr>
        <b/>
        <sz val="9"/>
        <color rgb="FF000000"/>
        <rFont val="Arial"/>
        <family val="2"/>
      </rPr>
      <t>goed</t>
    </r>
    <r>
      <rPr>
        <sz val="9"/>
        <color rgb="FF000000"/>
        <rFont val="Arial"/>
        <family val="2"/>
      </rPr>
      <t>. Slechts hier en daar zijn nog kleine aandachtspunten.</t>
    </r>
  </si>
  <si>
    <r>
      <t>Op vlak van inhoud zijn de opdrachten</t>
    </r>
    <r>
      <rPr>
        <b/>
        <sz val="9"/>
        <color rgb="FF000000"/>
        <rFont val="Arial"/>
        <family val="2"/>
      </rPr>
      <t xml:space="preserve"> zeer goed</t>
    </r>
    <r>
      <rPr>
        <sz val="9"/>
        <color rgb="FF000000"/>
        <rFont val="Arial"/>
        <family val="2"/>
      </rPr>
      <t xml:space="preserve"> en met verdieping geformuleerd.</t>
    </r>
  </si>
  <si>
    <t xml:space="preserve">Schooljaar: </t>
  </si>
  <si>
    <t>logo</t>
  </si>
  <si>
    <t>Handtekening stagiair</t>
  </si>
  <si>
    <t>Is op weg</t>
  </si>
  <si>
    <t>Beginsituatie</t>
  </si>
  <si>
    <t>Bereikt</t>
  </si>
  <si>
    <t>Excellent</t>
  </si>
  <si>
    <t>Er zijn nauwelijks of geen deel-competenties aanwezig</t>
  </si>
  <si>
    <t>Enkele items of deel-competenties zijn aanwezig</t>
  </si>
  <si>
    <t>De nodige items of deel-competenties zijn aanwezig</t>
  </si>
  <si>
    <t>Alle deel-competenties zijn geïntegreerd en maximaal afgestemd aanwezig</t>
  </si>
  <si>
    <t>Evaluatie</t>
  </si>
  <si>
    <t>Sociale en communicatieve vaardigheden</t>
  </si>
  <si>
    <t>Kwaliteitsvol handelen</t>
  </si>
  <si>
    <t xml:space="preserve">Cluster 4: </t>
  </si>
  <si>
    <t xml:space="preserve">Ik betrek de cliënt bij het uitvoeren van de taken indien gewenst/nodig. </t>
  </si>
  <si>
    <t>Cluster 4 Team en werkrelatie</t>
  </si>
  <si>
    <t>Ik ga respectvol om met mezelf, anderen en materialen waarbij ik in team loyaal ben ten aanzien van collega's.</t>
  </si>
  <si>
    <t>Samenwerken in team</t>
  </si>
  <si>
    <t xml:space="preserve">Ik reflecteer over een situatie, het eigen handelen en het effect hiervan op anderen. </t>
  </si>
  <si>
    <t>STAGE B&amp;O, volwassenen</t>
  </si>
  <si>
    <t>Ik neem de nodige verantwoordelijkheid op binnen mijn takenpakket (ik stel grenzen en maak duidelijk wat ik kan doen en wat niet tot mijn takenpakket behoort).</t>
  </si>
  <si>
    <t>Ik ben verzorgd en leef de afspraken rond het voorkomen op stage na.</t>
  </si>
  <si>
    <t>Observeren, signaleren en rapporteren aan het team volgens de afspraken</t>
  </si>
  <si>
    <t>Ik ga correct om met sociale media.</t>
  </si>
  <si>
    <t>Ik ken mijn takenpakket en de dagindeling.</t>
  </si>
  <si>
    <t>Kledij en textiel</t>
  </si>
  <si>
    <t>Administratieve taken</t>
  </si>
  <si>
    <t>FORMULE OK??</t>
  </si>
  <si>
    <t>Behaald cl. 1</t>
  </si>
  <si>
    <t>Wonen en leven</t>
  </si>
  <si>
    <t>Basiszorg en Ondersteuning Ouderen/Volwassenen</t>
  </si>
  <si>
    <t>Beginsituatie:</t>
  </si>
  <si>
    <t>Is op weg:</t>
  </si>
  <si>
    <t xml:space="preserve">Bereikt: </t>
  </si>
  <si>
    <t xml:space="preserve">Excellent: </t>
  </si>
  <si>
    <t>Er zijn nauwelijks of geen deel-competenties aanwezig.</t>
  </si>
  <si>
    <t>Enkele items of deelcompetenties zijn aanwezig.</t>
  </si>
  <si>
    <t>De nodige items of deelcompetenties zijn aanwezig.</t>
  </si>
  <si>
    <t>Alle deelcompetenties zijn geïntegreerd en maximaal afgestemd aanwezig.</t>
  </si>
  <si>
    <t>Dit is een ontwerp/een testdocument.   Document mag vrij worden gebruikt, op voorwaarde dat de logo's blijven staan.</t>
  </si>
  <si>
    <t>Zorgrelatie</t>
  </si>
  <si>
    <t>Team en werkrelatie</t>
  </si>
  <si>
    <t xml:space="preserve">Klas 5: </t>
  </si>
  <si>
    <t xml:space="preserve">Klas 6: </t>
  </si>
  <si>
    <t>Periode 1</t>
  </si>
  <si>
    <t>Periode 2</t>
  </si>
  <si>
    <t>5de jaar</t>
  </si>
  <si>
    <t>6de jaar</t>
  </si>
  <si>
    <t>P1</t>
  </si>
  <si>
    <t>P2</t>
  </si>
  <si>
    <t>JAARTOTAAL STAGE Basiszorg en ondersteuning, Ouderen/Volwassenen</t>
  </si>
  <si>
    <t xml:space="preserve">Klas (5de): </t>
  </si>
  <si>
    <t>Cluster1</t>
  </si>
  <si>
    <t>Cluster2</t>
  </si>
  <si>
    <t>Cluster3</t>
  </si>
  <si>
    <t>Cluster4</t>
  </si>
  <si>
    <t xml:space="preserve">
</t>
  </si>
  <si>
    <t>Formules nog aanpassen:  1-4-6-9</t>
  </si>
  <si>
    <t>Cluster 1:  Kwaliteitsvol handelen</t>
  </si>
  <si>
    <t xml:space="preserve">Kwaliteitsvol handelen
</t>
  </si>
  <si>
    <t xml:space="preserve">Methodisch handelen:  ik plan en organiseer mijn taken volgens een stappenplan of organisatieschema.
Ik stel prioriteiten en evalueer na uitvoering hoe alles verlopen is. </t>
  </si>
  <si>
    <t xml:space="preserve">Hygiënisch handelen: ik volg de voorschriften van het hygiënisch handelen voor mezelf en voor anderen, met aandacht voor preventie en besmetting bij: maaltijdgebeuren, interieur en onderhoud, bij kledij en textiel. </t>
  </si>
  <si>
    <t xml:space="preserve">Veilig handelen: ik handel veilig voor mezelf en voor de anderen met aandacht voor preventie.  Ik heb in elke situatie oog voor veiligheid en handel er ook altijd naar. </t>
  </si>
  <si>
    <t xml:space="preserve">Ergonomisch handelen:  ik handel economisch en duurzaam met aandacht voor het sorteren en verwijderen van afval. </t>
  </si>
  <si>
    <t xml:space="preserve">Economisch handelen: ik handel economisch en duurzaam met aandacht voor het sorteren en verwijderen van afval. </t>
  </si>
  <si>
    <t>Ik signaleer: 
- onregelmatigheden m.b;t. apparatuur, infrastructuur, …
- en rapporteer aan de juiste persoon volgens de afspraken.
Ik gebruik de gevraagde rapportagemiddelen, zowel mondeling als schriftelijk.</t>
  </si>
  <si>
    <t xml:space="preserve">Ik neem verantwoordelijkheid om correct te rapporteren over mij mogelijk gemaakte fouten. </t>
  </si>
  <si>
    <t>Reflectie</t>
  </si>
  <si>
    <t>Cluster 2: Wonen en leven</t>
  </si>
  <si>
    <t>Belevingsgericht handelen vanuit een holistische, emancipatorische en dynamische mensvisie</t>
  </si>
  <si>
    <t>Ik kijk en luister naar wat de clilënt in deze levensfase wil en nodig heeft.
Ik handel vanuit deze wensen en behoeften van de cliënt.</t>
  </si>
  <si>
    <t>Ik bouw een hartelijke, warme, professionele relatie op met de cliënt.</t>
  </si>
  <si>
    <t>In dagdagelijkse gesprekken met de cliënt: 
- ben ik vriendelijk en beleefd;
- gebruik ik gepaste taal;
- respecteer ik de privacy.</t>
  </si>
  <si>
    <t xml:space="preserve">In dagdagelijkse gesprekken met de cliënt: 
- luister ik actief en sta ik open voor de mening van de cliënt;
- hoor ik wat de cliënt zegt;
- ga ik na of ik de boodschap goed begrijp. </t>
  </si>
  <si>
    <t>In dagdagelijkse gesprekken met de cliënt: 
- reageer ik empatisch;
- toon ik dat ik naast de verbale boodschap ook de non-verbale/emotionele signalen begrijp;
- luister ik en sta ik open voor de mening van de cliënt.</t>
  </si>
  <si>
    <t>Ik uit mijn mening op een gepaste manier en ga gepast om met moeilijke reacties van cliënten en/of met conflictsituaties: agressie, grensoverschrijdend gedrag, …</t>
  </si>
  <si>
    <t>Ontspannings- en vrijetijdsactiviteiten organiseren</t>
  </si>
  <si>
    <t>Ik bied op vraag van de cliënt activiteiten aan in een 1-1 relatie:
- ik luister, zie, ontdek wat de cliënt wenst in zijn vrije tijd;
- ik speel in op de wensen/behoeften van de cliënt;
- ik houd rekening met de mogelijkheden/beperkingen van de cliënt/de setting;
- ik houd rekening met het recht van de cliënt om zelf te beslissen.</t>
  </si>
  <si>
    <t xml:space="preserve">Ik stimuleer de cliënt om deel te nemen aan groeps- of georganiseerde activiteiten. </t>
  </si>
  <si>
    <t>Agogische vaardigheden hanteren in functie van het bevorderen van het welbevinden</t>
  </si>
  <si>
    <t xml:space="preserve">Ik handel agogisch:
- in functie van een maximale levenskwaliteit voor elke unieke cliënt;
- ik respecteer de autonomie van de cliënt;
- ik stimuleer de cliënt om de eigen behoefte duidelijk te maken/in te vullen/mogelijk te maken. </t>
  </si>
  <si>
    <t>Cluster 3 Ondersteunen in zorgtaken, maaltijd, kleding, leefruimte, …</t>
  </si>
  <si>
    <t xml:space="preserve">Ondersteuning bieden bij afgebakende zorgtaken conform het zorgplan onder toezicht en begeleiding van een zorgverstrekker: 
- hygiënische zorg bv. toilet aan de lavabo, mondhygiëne, haarzorg, scheren, oren reinigen, voetbad, …;
</t>
  </si>
  <si>
    <t xml:space="preserve">- hulpmiddelen aanbrengen en onderhoude bv. bril, hoorapparaat;
</t>
  </si>
  <si>
    <t xml:space="preserve">- parameters nemen bv. lichaamstemperatuur, polsslag, … </t>
  </si>
  <si>
    <t>- begeleiden bij het ingeven van vocht, voeding en medicatie via orale weg (niet zelf geven).</t>
  </si>
  <si>
    <t>EHBO uitvoeren volgens de geldende richtlijnen</t>
  </si>
  <si>
    <t>Ik pas EHBO toe bij kleine zorgen (braken, verslikken, kleine wondjes, insectenbeten, allergische reacties, …).
Ik merk specifieke situaties op en handel volgens de EHBO-richtlijnen (verstikking, vergiftiging, ernstige allergische reactie, ernstige letsels, ...).</t>
  </si>
  <si>
    <t>Zorg voor leefomgeving</t>
  </si>
  <si>
    <t xml:space="preserve">Ik zorg voor de leefomgeving (gemeenschappelijke ruimte, slaapvertrekken, keuken, sanitair, …).
</t>
  </si>
  <si>
    <t xml:space="preserve">Ik zorg voor orde en netheid van de leefruimte en houd hierbij rekening met de wensen en behoeften van de cliënt.
Ik sorteer en verwijder huishoudelijk of zorggerelateerd afval.
Ik vervang het beddengoed volgens de procedure van de werkplek.
</t>
  </si>
  <si>
    <t>Ik gebruik de juiste schoonmaakproducten en -materialen en pas de bijhorende techniek toe. 
Ik berg de schoonmaakproducten en -materialen veilig op.
Ik vul voorraden aan.</t>
  </si>
  <si>
    <t>Maaltijdgebeuren</t>
  </si>
  <si>
    <t>Ik draag zorg voor het maaltijdgebeuren met aandacht voor het presenteren en opdienen van voeding en drank:
- ik bereid, stel samen of warm een gerecht op;
- ik serveer een maaltijd correct;
- ik dien af, ruim op en doe de vaat manueel en/of met de vaatwasser;
- ik hanteer de richtlijnen met betrekking tot voedselveiligheid en voedselhygiëne.</t>
  </si>
  <si>
    <t xml:space="preserve">Ik creëer tijdens de maaltijd een aangename sfeer.
Ik ondersteun de cliënten tot zelfstandig en comfortabel eten. </t>
  </si>
  <si>
    <t>Ik draag zorg voor kledij en textiel binnen een logistieke context:
- ik verzamel, sorteer en transporteer linnen;
- ik bedien wasmachine en droogkast;
- ik behandel bevuilde kleding volgens de richtlijnen en procedures van de werkplek  (persoonlijke spullen in het kastje, ...)</t>
  </si>
  <si>
    <t>Ik voer eenvoudige administratieve taken uit met inbegrip van digitale toepassingen.
Ik vul het digitale rapporteringsplatform in (eten, slapen, ontwikkeling, …)</t>
  </si>
  <si>
    <t>Ik gebruik de geschikte communicatiekanalen (naar het team, de familie, …).</t>
  </si>
  <si>
    <t>Ik maak mijn persoonlijke administratieve stage in orde (stageovereenkomst, werkpostfiche, risico-analyse, afwezigheden wettigen, uittreksel uit het strafregister, uurrooster invullen, …)</t>
  </si>
  <si>
    <t>Professioneel handelen</t>
  </si>
  <si>
    <t xml:space="preserve">Ik handel volgens een professionele gedragscode:
- ik respecteer het beroepsgeheim;
- ik respecteer de privacy van de cliënt;
- ik houd beroepscontext en privé gescheiden;
- ik stel geen private handelingen in de werkcontext en ben buiten de professionele situatie ook respectvol naar mijn organisatie toe. </t>
  </si>
  <si>
    <t>Afspaken nakomen</t>
  </si>
  <si>
    <t>Ik houd mij aan de juiste stage-uren.
Ik kom op tijd, werk tot het einduur en maak mijn werk af.</t>
  </si>
  <si>
    <t>Ik laat tijdig weten als ik afwezig ben, aan de juiste persoon (school, stageplaats en stagebegeleider).</t>
  </si>
  <si>
    <t>In dagelijkse gesprekken: 
- ben ik vriendelijk voor anderen;
- laat ik anderen uitspreken;
- toon ik dat ik naar anderen luister door gepast te reageren (bv. door vragen te stellen, knikken, …);
- spreek ik duidelijk, luid genoeg en verstaanbaar;
- stem ik mijn lichaamstaal af.</t>
  </si>
  <si>
    <t xml:space="preserve">Ik bied spontaan hulp bij problemen.
Ik respecteer de afgesproken oplossing.
</t>
  </si>
  <si>
    <t xml:space="preserve">Omgaan met feedback:
- ik sta open voor en luister naar feedback;
- ik leer uit feedback en groei. </t>
  </si>
  <si>
    <t>Ik neem initiatief: 
- ik zie werk en begin spontaan aan de taken;
- ik neem mijn deel van de taak op;
- ik help anderen;
- ik neem ook taken op die voor mij uitdagend zijn;
- ik toon interesse in de taken van andere teamleden en neem verantwoordelijkheid voor het team.</t>
  </si>
  <si>
    <t>Ik stel me flexibel op bij verandering van collega's, werkschema's, …</t>
  </si>
  <si>
    <t>Ik respecteer de mening van teamgenoten en houd hier rekening mee.</t>
  </si>
  <si>
    <t>Ik stuur mijn eigen handelen bij op basis van feedback van collega's en leidinggevenden.</t>
  </si>
  <si>
    <t xml:space="preserve">Vanuit een professionele ingesteldheid houd ik afstand en relativeer ik o.m. bij conflictsituaties. </t>
  </si>
  <si>
    <t xml:space="preserve">Klas (6de): </t>
  </si>
  <si>
    <t>Formules:  1-2-6-9</t>
  </si>
  <si>
    <t xml:space="preserve">Leerling: </t>
  </si>
  <si>
    <t>Ondersteunen in zorgtaken, maaltijd, kleding, leefruimte, …</t>
  </si>
  <si>
    <t>OVERZICHT VAN DE EVALUATIE VAN DE CLUSTERS (percentages)</t>
  </si>
  <si>
    <t>OVERZICHT VAN DE EVALUATIE VAN DE CLUSTERS (schaalversie)</t>
  </si>
  <si>
    <t>Dit is een ontwerp/een testdocument!</t>
  </si>
  <si>
    <r>
      <t xml:space="preserve">De begeleidingstool is bedoeld als handvat om het leerproces in kaart te brengen. 
De </t>
    </r>
    <r>
      <rPr>
        <b/>
        <sz val="11"/>
        <color theme="1"/>
        <rFont val="Calibri"/>
        <family val="2"/>
        <scheme val="minor"/>
      </rPr>
      <t>focus ligt op groei</t>
    </r>
    <r>
      <rPr>
        <sz val="11"/>
        <color theme="1"/>
        <rFont val="Calibri"/>
        <family val="2"/>
        <scheme val="minor"/>
      </rPr>
      <t>: welke stappen zijn reeds gezet, wat is reeds behaald en waar liggen nog groeikansen. 
Wat nodig is om de groei maximaal kansen te geven, kan in de feedbackruimte onder elke cluster worden aangegeven. 
Uiteraard kunnen hier kwaliteiten extra in de verf gezet worden, ter ondersteuning van wat met een kruisje werd aangeduid.</t>
    </r>
  </si>
  <si>
    <r>
      <t xml:space="preserve">Vanuit deze visie stimuleren wij het gebruik van de </t>
    </r>
    <r>
      <rPr>
        <b/>
        <sz val="11"/>
        <color theme="1"/>
        <rFont val="Calibri"/>
        <family val="2"/>
        <scheme val="minor"/>
      </rPr>
      <t>schaalversie</t>
    </r>
    <r>
      <rPr>
        <sz val="11"/>
        <color theme="1"/>
        <rFont val="Calibri"/>
        <family val="2"/>
        <scheme val="minor"/>
      </rPr>
      <t>: door per cluster een beeld te geven van de evolutie, 
krijgt het leerproces doorheen de stages vorm. 
Het einde van het proces geeft de laatste stand van zaken weer: wat is behaald, wat is niet behaald. Het totaalbeeld krijgt vorm. 
Of dit voldoende is om te slagen, zal in de schooleigen procedures beslist worden. 
Deze versie voorziet een verschuiving van norm in het vijfde ten opzichte van het zesde jaar.</t>
    </r>
  </si>
  <si>
    <t>Competentie</t>
  </si>
  <si>
    <t xml:space="preserve">Nog niet op weg          Op weg          Bereikt          Extra </t>
  </si>
  <si>
    <t>Nog niet op weg:  Er zijn geen of er is één deel-competentie aanwezig.</t>
  </si>
  <si>
    <t>Op weg: Enkele items of deelcompetenties zijn aanwezig.</t>
  </si>
  <si>
    <t xml:space="preserve">Bereikt: De nodige items of deelcompetenties zijn aanwezig.          </t>
  </si>
  <si>
    <t>Extra: Alle deelcompetenties zijn geïntegreerd en maximaal afgestemd aanwezig.</t>
  </si>
  <si>
    <t xml:space="preserve">Cluster 1:  Kwaliteitsvol handelen </t>
  </si>
  <si>
    <t>Cluster 2:  Wonen en leven</t>
  </si>
  <si>
    <t>Cluster 3:  Ondersteunen in zorgtaken, maaltijden, kleding, leefruimte, …</t>
  </si>
  <si>
    <t xml:space="preserve">Cluster 4:  Team en werkrelatie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</si>
</sst>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x"/>
    <numFmt numFmtId="165" formatCode="0.0"/>
  </numFmts>
  <fonts count="57" x14ac:knownFonts="1">
    <font>
      <sz val="11"/>
      <color theme="1"/>
      <name val="Calibri"/>
      <family val="2"/>
      <scheme val="minor"/>
    </font>
    <font>
      <b/>
      <sz val="11"/>
      <color indexed="8"/>
      <name val="Calibri"/>
      <family val="2"/>
    </font>
    <font>
      <b/>
      <i/>
      <sz val="10"/>
      <name val="Arial"/>
      <family val="2"/>
    </font>
    <font>
      <sz val="16"/>
      <color theme="1"/>
      <name val="Arial Narrow"/>
      <family val="2"/>
    </font>
    <font>
      <sz val="16"/>
      <color theme="1"/>
      <name val="Arial"/>
      <family val="2"/>
    </font>
    <font>
      <sz val="11"/>
      <color theme="1"/>
      <name val="Arial"/>
      <family val="2"/>
    </font>
    <font>
      <sz val="10"/>
      <color theme="1"/>
      <name val="Arial"/>
      <family val="2"/>
    </font>
    <font>
      <b/>
      <sz val="11"/>
      <color theme="1"/>
      <name val="Calibri"/>
      <family val="2"/>
      <scheme val="minor"/>
    </font>
    <font>
      <sz val="16"/>
      <color theme="0"/>
      <name val="Arial Narrow"/>
      <family val="2"/>
    </font>
    <font>
      <sz val="11"/>
      <color theme="0"/>
      <name val="Calibri"/>
      <family val="2"/>
      <scheme val="minor"/>
    </font>
    <font>
      <b/>
      <sz val="11"/>
      <color theme="1" tint="4.9989318521683403E-2"/>
      <name val="Calibri"/>
      <family val="2"/>
      <scheme val="minor"/>
    </font>
    <font>
      <b/>
      <sz val="10"/>
      <color rgb="FF000000"/>
      <name val="Arial"/>
      <family val="2"/>
    </font>
    <font>
      <sz val="14"/>
      <color theme="1"/>
      <name val="Arial"/>
      <family val="2"/>
    </font>
    <font>
      <sz val="14"/>
      <color theme="1" tint="4.9989318521683403E-2"/>
      <name val="Arial"/>
      <family val="2"/>
    </font>
    <font>
      <sz val="11"/>
      <color theme="1" tint="4.9989318521683403E-2"/>
      <name val="Calibri"/>
      <family val="2"/>
      <scheme val="minor"/>
    </font>
    <font>
      <b/>
      <sz val="10"/>
      <color rgb="FF000000"/>
      <name val="Arial Narrow"/>
      <family val="2"/>
    </font>
    <font>
      <b/>
      <sz val="10"/>
      <color theme="1"/>
      <name val="Arial"/>
      <family val="2"/>
    </font>
    <font>
      <b/>
      <i/>
      <sz val="11"/>
      <color theme="1"/>
      <name val="Arial"/>
      <family val="2"/>
    </font>
    <font>
      <b/>
      <sz val="11"/>
      <color theme="1"/>
      <name val="Arial"/>
      <family val="2"/>
    </font>
    <font>
      <b/>
      <sz val="12"/>
      <color theme="1"/>
      <name val="Arial"/>
      <family val="2"/>
    </font>
    <font>
      <sz val="11"/>
      <color theme="1"/>
      <name val="Calibri"/>
      <family val="2"/>
    </font>
    <font>
      <sz val="11"/>
      <color theme="1"/>
      <name val="Wingdings"/>
      <charset val="2"/>
    </font>
    <font>
      <i/>
      <sz val="10"/>
      <color theme="1"/>
      <name val="Arial"/>
      <family val="2"/>
    </font>
    <font>
      <sz val="10"/>
      <color theme="1"/>
      <name val="Calibri"/>
      <family val="2"/>
      <scheme val="minor"/>
    </font>
    <font>
      <b/>
      <sz val="20"/>
      <color theme="1"/>
      <name val="Calibri"/>
      <family val="2"/>
      <scheme val="minor"/>
    </font>
    <font>
      <b/>
      <sz val="20"/>
      <color theme="3"/>
      <name val="Calibri"/>
      <family val="2"/>
      <scheme val="minor"/>
    </font>
    <font>
      <b/>
      <i/>
      <sz val="11"/>
      <color theme="1"/>
      <name val="Calibri"/>
      <family val="2"/>
      <scheme val="minor"/>
    </font>
    <font>
      <b/>
      <sz val="14"/>
      <color theme="1"/>
      <name val="Calibri"/>
      <family val="2"/>
      <scheme val="minor"/>
    </font>
    <font>
      <sz val="9"/>
      <color rgb="FF000000"/>
      <name val="Arial"/>
      <family val="2"/>
    </font>
    <font>
      <b/>
      <sz val="10"/>
      <color theme="1"/>
      <name val="Arial Narrow"/>
      <family val="2"/>
    </font>
    <font>
      <sz val="9"/>
      <color theme="1"/>
      <name val="Arial"/>
      <family val="2"/>
    </font>
    <font>
      <sz val="12"/>
      <color theme="1"/>
      <name val="Arial"/>
      <family val="2"/>
    </font>
    <font>
      <b/>
      <i/>
      <sz val="9"/>
      <color theme="1"/>
      <name val="Arial"/>
      <family val="2"/>
    </font>
    <font>
      <b/>
      <i/>
      <sz val="10"/>
      <color theme="1"/>
      <name val="Arial"/>
      <family val="2"/>
    </font>
    <font>
      <b/>
      <sz val="11"/>
      <name val="Calibri"/>
      <family val="2"/>
      <scheme val="minor"/>
    </font>
    <font>
      <b/>
      <sz val="9"/>
      <color rgb="FF000000"/>
      <name val="Arial"/>
      <family val="2"/>
    </font>
    <font>
      <b/>
      <sz val="9"/>
      <color theme="1"/>
      <name val="Arial"/>
      <family val="2"/>
    </font>
    <font>
      <b/>
      <sz val="8"/>
      <color rgb="FF000000"/>
      <name val="Verdana"/>
      <family val="2"/>
    </font>
    <font>
      <sz val="8"/>
      <color rgb="FF000000"/>
      <name val="Verdana"/>
      <family val="2"/>
    </font>
    <font>
      <b/>
      <sz val="8"/>
      <color theme="1"/>
      <name val="Verdana"/>
      <family val="2"/>
    </font>
    <font>
      <sz val="11"/>
      <color rgb="FFFF0000"/>
      <name val="Calibri"/>
      <family val="2"/>
      <scheme val="minor"/>
    </font>
    <font>
      <sz val="9"/>
      <color theme="1"/>
      <name val="Calibri"/>
      <family val="2"/>
      <scheme val="minor"/>
    </font>
    <font>
      <b/>
      <sz val="8"/>
      <name val="Verdana"/>
      <family val="2"/>
    </font>
    <font>
      <sz val="8"/>
      <color theme="1"/>
      <name val="Verdana"/>
      <family val="2"/>
    </font>
    <font>
      <sz val="8"/>
      <color theme="1"/>
      <name val="Calibri"/>
      <family val="2"/>
      <scheme val="minor"/>
    </font>
    <font>
      <sz val="11"/>
      <color theme="8" tint="-0.249977111117893"/>
      <name val="Calibri"/>
      <family val="2"/>
      <scheme val="minor"/>
    </font>
    <font>
      <sz val="11"/>
      <name val="Calibri"/>
      <family val="2"/>
      <scheme val="minor"/>
    </font>
    <font>
      <b/>
      <sz val="12"/>
      <color rgb="FF215968"/>
      <name val="Arial"/>
      <family val="2"/>
    </font>
    <font>
      <b/>
      <sz val="9"/>
      <color theme="1"/>
      <name val="Calibri"/>
      <family val="2"/>
      <scheme val="minor"/>
    </font>
    <font>
      <b/>
      <i/>
      <sz val="8"/>
      <color indexed="8"/>
      <name val="Verdana"/>
      <family val="2"/>
    </font>
    <font>
      <b/>
      <sz val="9"/>
      <name val="Calibri"/>
      <family val="2"/>
      <scheme val="minor"/>
    </font>
    <font>
      <sz val="8"/>
      <name val="Arial"/>
      <family val="2"/>
    </font>
    <font>
      <b/>
      <sz val="14"/>
      <color rgb="FF000000"/>
      <name val="Calibri"/>
      <family val="2"/>
      <scheme val="minor"/>
    </font>
    <font>
      <sz val="11"/>
      <color rgb="FF000000"/>
      <name val="Calibri"/>
      <family val="2"/>
      <scheme val="minor"/>
    </font>
    <font>
      <b/>
      <sz val="8"/>
      <color rgb="FF000000"/>
      <name val="Verdana Pro"/>
      <family val="2"/>
    </font>
    <font>
      <b/>
      <sz val="6"/>
      <color rgb="FF000000"/>
      <name val="Verdana Pro"/>
      <family val="2"/>
    </font>
    <font>
      <sz val="9"/>
      <color rgb="FF000000"/>
      <name val="Calibri"/>
      <family val="2"/>
      <scheme val="minor"/>
    </font>
  </fonts>
  <fills count="22">
    <fill>
      <patternFill patternType="none"/>
    </fill>
    <fill>
      <patternFill patternType="gray125"/>
    </fill>
    <fill>
      <patternFill patternType="lightUp"/>
    </fill>
    <fill>
      <patternFill patternType="solid">
        <fgColor rgb="FFFFCCFF"/>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indexed="65"/>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8EAADB"/>
        <bgColor indexed="64"/>
      </patternFill>
    </fill>
    <fill>
      <patternFill patternType="solid">
        <fgColor rgb="FFD9E2F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left>
      <right style="medium">
        <color theme="1"/>
      </right>
      <top style="medium">
        <color theme="1"/>
      </top>
      <bottom style="medium">
        <color theme="1"/>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36">
    <xf numFmtId="0" fontId="0" fillId="0" borderId="0" xfId="0"/>
    <xf numFmtId="0" fontId="0" fillId="0" borderId="0" xfId="0" applyAlignment="1">
      <alignment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xf numFmtId="0" fontId="7"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0" fontId="9" fillId="0" borderId="0" xfId="0" applyFont="1"/>
    <xf numFmtId="0" fontId="0" fillId="0" borderId="0" xfId="0" applyAlignment="1">
      <alignment horizontal="right" vertical="center"/>
    </xf>
    <xf numFmtId="0" fontId="0" fillId="3" borderId="0" xfId="0" applyFill="1"/>
    <xf numFmtId="2" fontId="0" fillId="0" borderId="0" xfId="0" applyNumberFormat="1"/>
    <xf numFmtId="0" fontId="0" fillId="4" borderId="0" xfId="0" applyFill="1"/>
    <xf numFmtId="0" fontId="10" fillId="5" borderId="0" xfId="0" applyFont="1" applyFill="1"/>
    <xf numFmtId="0" fontId="7" fillId="4" borderId="0" xfId="0" applyFont="1" applyFill="1"/>
    <xf numFmtId="1" fontId="0" fillId="0" borderId="0" xfId="0" applyNumberFormat="1"/>
    <xf numFmtId="0" fontId="0" fillId="4" borderId="0" xfId="0" applyFill="1" applyAlignment="1">
      <alignment horizontal="center"/>
    </xf>
    <xf numFmtId="0" fontId="0" fillId="5" borderId="0" xfId="0" applyFill="1" applyAlignment="1">
      <alignment horizontal="center"/>
    </xf>
    <xf numFmtId="1" fontId="0" fillId="5" borderId="0" xfId="0" applyNumberFormat="1" applyFill="1" applyAlignment="1">
      <alignment horizontal="center"/>
    </xf>
    <xf numFmtId="1" fontId="0" fillId="6" borderId="0" xfId="0" applyNumberFormat="1" applyFill="1" applyAlignment="1">
      <alignment horizontal="center"/>
    </xf>
    <xf numFmtId="1" fontId="0" fillId="4" borderId="0" xfId="0" applyNumberFormat="1" applyFill="1"/>
    <xf numFmtId="165" fontId="0" fillId="5" borderId="0" xfId="0" applyNumberFormat="1" applyFill="1"/>
    <xf numFmtId="0" fontId="11" fillId="0" borderId="0" xfId="0" applyFont="1" applyAlignment="1">
      <alignment horizontal="right" vertical="top" wrapText="1"/>
    </xf>
    <xf numFmtId="0" fontId="7" fillId="0" borderId="0" xfId="0" applyFont="1"/>
    <xf numFmtId="0" fontId="0" fillId="5" borderId="0" xfId="0" applyFill="1"/>
    <xf numFmtId="164" fontId="0" fillId="0" borderId="1" xfId="0" applyNumberFormat="1" applyBorder="1" applyAlignment="1" applyProtection="1">
      <alignment horizontal="center" vertical="center"/>
      <protection locked="0"/>
    </xf>
    <xf numFmtId="0" fontId="0" fillId="0" borderId="0" xfId="0" applyAlignment="1">
      <alignment horizontal="center" vertical="center"/>
    </xf>
    <xf numFmtId="0" fontId="0" fillId="0" borderId="1" xfId="0" applyBorder="1" applyAlignment="1" applyProtection="1">
      <alignment horizontal="center" vertical="center"/>
      <protection locked="0"/>
    </xf>
    <xf numFmtId="0" fontId="12" fillId="3" borderId="0" xfId="0" applyFont="1" applyFill="1" applyAlignment="1">
      <alignment vertical="center"/>
    </xf>
    <xf numFmtId="0" fontId="12" fillId="7" borderId="0" xfId="0" applyFont="1" applyFill="1" applyAlignment="1">
      <alignment vertical="center"/>
    </xf>
    <xf numFmtId="0" fontId="0" fillId="7" borderId="0" xfId="0" applyFill="1"/>
    <xf numFmtId="0" fontId="12" fillId="8" borderId="0" xfId="0" applyFont="1" applyFill="1" applyAlignment="1">
      <alignment vertical="center"/>
    </xf>
    <xf numFmtId="0" fontId="0" fillId="8" borderId="0" xfId="0" applyFill="1"/>
    <xf numFmtId="0" fontId="0" fillId="0" borderId="0" xfId="0"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textRotation="90"/>
    </xf>
    <xf numFmtId="0" fontId="16" fillId="0" borderId="0" xfId="0" applyFont="1" applyAlignment="1">
      <alignment textRotation="90"/>
    </xf>
    <xf numFmtId="0" fontId="17" fillId="0" borderId="0" xfId="0" applyFont="1"/>
    <xf numFmtId="0" fontId="18" fillId="0" borderId="0" xfId="0" applyFont="1" applyAlignment="1">
      <alignment horizontal="right"/>
    </xf>
    <xf numFmtId="0" fontId="6" fillId="0" borderId="1" xfId="0" applyFont="1" applyBorder="1"/>
    <xf numFmtId="1" fontId="21" fillId="0" borderId="0" xfId="0" applyNumberFormat="1" applyFont="1" applyAlignment="1">
      <alignment horizontal="center"/>
    </xf>
    <xf numFmtId="1" fontId="22" fillId="0" borderId="0" xfId="0" applyNumberFormat="1" applyFont="1"/>
    <xf numFmtId="0" fontId="16" fillId="10" borderId="1" xfId="0" applyFont="1" applyFill="1" applyBorder="1" applyAlignment="1">
      <alignment horizontal="center" vertical="center" textRotation="90"/>
    </xf>
    <xf numFmtId="0" fontId="16" fillId="11" borderId="1" xfId="0" applyFont="1" applyFill="1" applyBorder="1" applyAlignment="1">
      <alignment horizontal="center" vertical="center" textRotation="90"/>
    </xf>
    <xf numFmtId="0" fontId="16" fillId="12" borderId="1" xfId="0" applyFont="1" applyFill="1" applyBorder="1" applyAlignment="1">
      <alignment horizontal="center" vertical="center" textRotation="90"/>
    </xf>
    <xf numFmtId="0" fontId="16" fillId="9" borderId="1" xfId="0" applyFont="1" applyFill="1" applyBorder="1" applyAlignment="1">
      <alignment horizontal="center" vertical="center" textRotation="90"/>
    </xf>
    <xf numFmtId="0" fontId="16" fillId="0" borderId="0" xfId="0" applyFont="1" applyAlignment="1">
      <alignment vertical="center" textRotation="90"/>
    </xf>
    <xf numFmtId="0" fontId="23" fillId="0" borderId="0" xfId="0" applyFont="1"/>
    <xf numFmtId="0" fontId="0" fillId="0" borderId="0" xfId="0" applyAlignment="1">
      <alignment horizontal="center"/>
    </xf>
    <xf numFmtId="0" fontId="5" fillId="0" borderId="0" xfId="0" applyFont="1" applyAlignment="1">
      <alignment horizontal="left"/>
    </xf>
    <xf numFmtId="0" fontId="0" fillId="0" borderId="0" xfId="0" applyAlignment="1">
      <alignment horizontal="right"/>
    </xf>
    <xf numFmtId="0" fontId="19" fillId="0" borderId="0" xfId="0" applyFont="1" applyAlignment="1">
      <alignment horizontal="right" vertical="center"/>
    </xf>
    <xf numFmtId="0" fontId="24" fillId="0" borderId="0" xfId="0" applyFont="1"/>
    <xf numFmtId="0" fontId="25" fillId="0" borderId="0" xfId="0" applyFont="1"/>
    <xf numFmtId="0" fontId="11" fillId="0" borderId="2" xfId="0" applyFont="1" applyBorder="1" applyAlignment="1">
      <alignment horizontal="right" vertical="center" wrapText="1"/>
    </xf>
    <xf numFmtId="0" fontId="5" fillId="0" borderId="3" xfId="0" applyFont="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17" fillId="0" borderId="3" xfId="0" applyFont="1" applyBorder="1" applyAlignment="1">
      <alignment vertical="center"/>
    </xf>
    <xf numFmtId="0" fontId="26" fillId="0" borderId="1" xfId="0" applyFont="1" applyBorder="1" applyAlignment="1">
      <alignment horizontal="center"/>
    </xf>
    <xf numFmtId="0" fontId="5" fillId="0" borderId="0" xfId="0" applyFont="1" applyAlignment="1">
      <alignment vertical="center"/>
    </xf>
    <xf numFmtId="0" fontId="15" fillId="10" borderId="11"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8" fillId="0" borderId="1" xfId="0" applyFont="1" applyBorder="1" applyAlignment="1">
      <alignment horizontal="left" vertical="top" wrapText="1"/>
    </xf>
    <xf numFmtId="0" fontId="28" fillId="0" borderId="1" xfId="0" applyFont="1" applyBorder="1" applyAlignment="1">
      <alignment vertical="top" wrapText="1"/>
    </xf>
    <xf numFmtId="0" fontId="29" fillId="0" borderId="1" xfId="0" applyFont="1" applyBorder="1" applyAlignment="1">
      <alignment wrapText="1"/>
    </xf>
    <xf numFmtId="0" fontId="30" fillId="0" borderId="1" xfId="0" applyFont="1" applyBorder="1" applyAlignment="1">
      <alignment vertical="top" wrapText="1"/>
    </xf>
    <xf numFmtId="0" fontId="29" fillId="0" borderId="1" xfId="0" applyFont="1" applyBorder="1" applyAlignment="1">
      <alignment vertical="center"/>
    </xf>
    <xf numFmtId="0" fontId="29" fillId="0" borderId="1" xfId="0" applyFont="1" applyBorder="1" applyAlignment="1">
      <alignment vertical="center" wrapText="1"/>
    </xf>
    <xf numFmtId="0" fontId="28" fillId="2" borderId="1" xfId="0" applyFont="1" applyFill="1" applyBorder="1" applyAlignment="1">
      <alignment vertical="top" wrapText="1"/>
    </xf>
    <xf numFmtId="0" fontId="5" fillId="0" borderId="1" xfId="0" applyFont="1" applyBorder="1" applyAlignment="1">
      <alignment vertical="center"/>
    </xf>
    <xf numFmtId="0" fontId="0" fillId="0" borderId="1" xfId="0" applyBorder="1" applyAlignment="1" applyProtection="1">
      <alignment vertical="center"/>
      <protection locked="0"/>
    </xf>
    <xf numFmtId="0" fontId="7" fillId="0" borderId="0" xfId="0" applyFont="1" applyAlignment="1">
      <alignment horizontal="left"/>
    </xf>
    <xf numFmtId="0" fontId="7" fillId="0" borderId="0" xfId="0" applyFont="1" applyAlignment="1">
      <alignment horizontal="right"/>
    </xf>
    <xf numFmtId="0" fontId="0" fillId="2" borderId="1" xfId="0" applyFill="1" applyBorder="1" applyAlignment="1">
      <alignment horizontal="center" vertical="center"/>
    </xf>
    <xf numFmtId="0" fontId="5" fillId="0" borderId="1" xfId="0" applyFont="1" applyBorder="1" applyAlignment="1">
      <alignment horizontal="center" vertical="center"/>
    </xf>
    <xf numFmtId="0" fontId="31" fillId="0" borderId="5" xfId="0" applyFont="1" applyBorder="1" applyAlignment="1">
      <alignment vertical="center"/>
    </xf>
    <xf numFmtId="0" fontId="0" fillId="0" borderId="6" xfId="0" applyBorder="1"/>
    <xf numFmtId="0" fontId="0" fillId="0" borderId="7" xfId="0" applyBorder="1"/>
    <xf numFmtId="0" fontId="17" fillId="0" borderId="3" xfId="0" applyFont="1" applyBorder="1" applyAlignment="1">
      <alignment horizontal="left" vertical="center"/>
    </xf>
    <xf numFmtId="0" fontId="5" fillId="0" borderId="4" xfId="0" applyFont="1" applyBorder="1"/>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0" fontId="0" fillId="0" borderId="1" xfId="0" applyBorder="1" applyAlignment="1" applyProtection="1">
      <alignment horizontal="left" vertical="center"/>
      <protection locked="0"/>
    </xf>
    <xf numFmtId="0" fontId="32" fillId="0" borderId="0" xfId="0" applyFont="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left" vertical="center"/>
    </xf>
    <xf numFmtId="0" fontId="5" fillId="0" borderId="1" xfId="0" applyFont="1" applyBorder="1" applyAlignment="1">
      <alignment horizontal="left" vertical="center"/>
    </xf>
    <xf numFmtId="14" fontId="0" fillId="0" borderId="0" xfId="0" applyNumberFormat="1" applyAlignment="1">
      <alignment horizontal="left"/>
    </xf>
    <xf numFmtId="14" fontId="0" fillId="0" borderId="0" xfId="0" applyNumberFormat="1" applyAlignment="1">
      <alignment horizontal="left" vertical="center"/>
    </xf>
    <xf numFmtId="0" fontId="15" fillId="0" borderId="1" xfId="0" applyFont="1" applyBorder="1" applyAlignment="1">
      <alignment horizontal="left" vertical="center" wrapText="1"/>
    </xf>
    <xf numFmtId="0" fontId="29" fillId="0" borderId="1" xfId="0" applyFont="1" applyBorder="1" applyAlignment="1">
      <alignment horizontal="left" vertical="center" wrapText="1"/>
    </xf>
    <xf numFmtId="0" fontId="15" fillId="0" borderId="1" xfId="0" applyFont="1" applyBorder="1" applyAlignment="1">
      <alignment horizontal="left" vertical="top" wrapText="1"/>
    </xf>
    <xf numFmtId="0" fontId="28" fillId="15" borderId="1" xfId="0" applyFont="1" applyFill="1" applyBorder="1" applyAlignment="1">
      <alignment vertical="top" wrapText="1"/>
    </xf>
    <xf numFmtId="0" fontId="0" fillId="15" borderId="1" xfId="0" applyFill="1" applyBorder="1" applyAlignment="1" applyProtection="1">
      <alignment horizontal="center" vertical="center"/>
      <protection locked="0"/>
    </xf>
    <xf numFmtId="0" fontId="30" fillId="15" borderId="1" xfId="0" applyFont="1" applyFill="1" applyBorder="1" applyAlignment="1">
      <alignment vertical="top" wrapText="1"/>
    </xf>
    <xf numFmtId="0" fontId="36" fillId="0" borderId="1" xfId="0" applyFont="1" applyBorder="1" applyAlignment="1">
      <alignment horizontal="left" vertical="center"/>
    </xf>
    <xf numFmtId="0" fontId="36" fillId="0" borderId="0" xfId="0" applyFont="1" applyAlignment="1">
      <alignment vertical="center" wrapText="1"/>
    </xf>
    <xf numFmtId="0" fontId="13" fillId="16" borderId="0" xfId="0" applyFont="1" applyFill="1" applyAlignment="1">
      <alignment vertical="center"/>
    </xf>
    <xf numFmtId="0" fontId="14" fillId="16" borderId="0" xfId="0" applyFont="1" applyFill="1"/>
    <xf numFmtId="0" fontId="0" fillId="16" borderId="0" xfId="0" applyFill="1"/>
    <xf numFmtId="0" fontId="19" fillId="0" borderId="0" xfId="0" applyFont="1" applyAlignment="1">
      <alignment horizontal="right"/>
    </xf>
    <xf numFmtId="0" fontId="0" fillId="0" borderId="12" xfId="0" applyBorder="1" applyAlignment="1">
      <alignment horizontal="center"/>
    </xf>
    <xf numFmtId="0" fontId="19" fillId="0" borderId="0" xfId="0" applyFont="1" applyAlignment="1">
      <alignment vertical="center"/>
    </xf>
    <xf numFmtId="0" fontId="5" fillId="17" borderId="0" xfId="0" applyFont="1" applyFill="1"/>
    <xf numFmtId="0" fontId="19" fillId="17" borderId="0" xfId="0" applyFont="1" applyFill="1" applyAlignment="1" applyProtection="1">
      <alignment vertical="center"/>
      <protection locked="0"/>
    </xf>
    <xf numFmtId="0" fontId="38" fillId="0" borderId="1" xfId="0" applyFont="1" applyBorder="1" applyAlignment="1">
      <alignment vertical="top" wrapText="1"/>
    </xf>
    <xf numFmtId="0" fontId="39" fillId="8" borderId="1" xfId="0" applyFont="1" applyFill="1" applyBorder="1" applyAlignment="1">
      <alignment vertical="center"/>
    </xf>
    <xf numFmtId="0" fontId="37" fillId="0" borderId="0" xfId="0" applyFont="1" applyAlignment="1">
      <alignment horizontal="left" vertical="center" wrapText="1"/>
    </xf>
    <xf numFmtId="0" fontId="38" fillId="0" borderId="0" xfId="0" applyFont="1" applyAlignment="1">
      <alignment vertical="top" wrapText="1"/>
    </xf>
    <xf numFmtId="0" fontId="37" fillId="0" borderId="0" xfId="0" applyFont="1" applyAlignment="1">
      <alignment vertical="center" wrapText="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15" borderId="0" xfId="0" applyFill="1" applyAlignment="1">
      <alignment horizontal="center" vertical="center"/>
    </xf>
    <xf numFmtId="0" fontId="38" fillId="0" borderId="7" xfId="0" applyFont="1" applyBorder="1" applyAlignment="1">
      <alignment vertical="top" wrapText="1"/>
    </xf>
    <xf numFmtId="0" fontId="0" fillId="0" borderId="24" xfId="0" applyBorder="1"/>
    <xf numFmtId="0" fontId="0" fillId="0" borderId="12" xfId="0" applyBorder="1" applyAlignment="1">
      <alignment vertical="center"/>
    </xf>
    <xf numFmtId="0" fontId="12" fillId="18" borderId="0" xfId="0" applyFont="1" applyFill="1" applyAlignment="1">
      <alignment vertical="center"/>
    </xf>
    <xf numFmtId="0" fontId="0" fillId="18" borderId="0" xfId="0" applyFill="1"/>
    <xf numFmtId="0" fontId="13" fillId="18" borderId="0" xfId="0" applyFont="1" applyFill="1" applyAlignment="1">
      <alignment vertical="center"/>
    </xf>
    <xf numFmtId="0" fontId="14" fillId="18" borderId="0" xfId="0" applyFont="1" applyFill="1"/>
    <xf numFmtId="0" fontId="0" fillId="17" borderId="0" xfId="0" applyFill="1"/>
    <xf numFmtId="0" fontId="7" fillId="17" borderId="0" xfId="0" applyFont="1" applyFill="1" applyAlignment="1">
      <alignment horizontal="center"/>
    </xf>
    <xf numFmtId="0" fontId="33" fillId="0" borderId="0" xfId="0" applyFont="1" applyAlignment="1">
      <alignment horizontal="center"/>
    </xf>
    <xf numFmtId="0" fontId="12" fillId="18" borderId="26" xfId="0" applyFont="1" applyFill="1" applyBorder="1" applyAlignment="1">
      <alignment vertical="center"/>
    </xf>
    <xf numFmtId="0" fontId="0" fillId="18" borderId="27" xfId="0" applyFill="1" applyBorder="1"/>
    <xf numFmtId="0" fontId="20" fillId="0" borderId="6" xfId="0" applyFont="1" applyBorder="1" applyAlignment="1" applyProtection="1">
      <alignment vertical="center"/>
      <protection locked="0"/>
    </xf>
    <xf numFmtId="0" fontId="20" fillId="0" borderId="7" xfId="0" applyFont="1" applyBorder="1" applyAlignment="1" applyProtection="1">
      <alignment vertical="center"/>
      <protection locked="0"/>
    </xf>
    <xf numFmtId="0" fontId="0" fillId="0" borderId="6" xfId="0" applyBorder="1" applyAlignment="1" applyProtection="1">
      <alignment vertical="center"/>
      <protection locked="0"/>
    </xf>
    <xf numFmtId="0" fontId="41" fillId="17" borderId="25" xfId="0" applyFont="1" applyFill="1" applyBorder="1" applyAlignment="1">
      <alignment vertical="top" wrapText="1"/>
    </xf>
    <xf numFmtId="0" fontId="41" fillId="17" borderId="25" xfId="0" applyFont="1" applyFill="1" applyBorder="1" applyAlignment="1">
      <alignment wrapText="1"/>
    </xf>
    <xf numFmtId="0" fontId="41" fillId="0" borderId="0" xfId="0" applyFont="1"/>
    <xf numFmtId="0" fontId="41" fillId="12" borderId="25" xfId="0" applyFont="1" applyFill="1" applyBorder="1" applyAlignment="1">
      <alignment vertical="top" wrapText="1"/>
    </xf>
    <xf numFmtId="0" fontId="41" fillId="12" borderId="25" xfId="0" applyFont="1" applyFill="1" applyBorder="1" applyAlignment="1">
      <alignment wrapText="1"/>
    </xf>
    <xf numFmtId="0" fontId="40" fillId="0" borderId="0" xfId="0" applyFont="1"/>
    <xf numFmtId="0" fontId="39" fillId="0" borderId="23" xfId="0" applyFont="1" applyBorder="1" applyAlignment="1">
      <alignment vertical="center" wrapText="1"/>
    </xf>
    <xf numFmtId="0" fontId="0" fillId="15" borderId="0" xfId="0" applyFill="1"/>
    <xf numFmtId="0" fontId="9" fillId="17" borderId="0" xfId="0" applyFont="1" applyFill="1"/>
    <xf numFmtId="0" fontId="43" fillId="0" borderId="7" xfId="0" quotePrefix="1" applyFont="1" applyBorder="1" applyAlignment="1">
      <alignment horizontal="left" vertical="top" wrapText="1"/>
    </xf>
    <xf numFmtId="0" fontId="44" fillId="17" borderId="25" xfId="0" applyFont="1" applyFill="1" applyBorder="1" applyAlignment="1">
      <alignment horizontal="center" vertical="top"/>
    </xf>
    <xf numFmtId="0" fontId="44" fillId="18" borderId="0" xfId="0" applyFont="1" applyFill="1"/>
    <xf numFmtId="0" fontId="44" fillId="18" borderId="25" xfId="0" applyFont="1" applyFill="1" applyBorder="1" applyAlignment="1">
      <alignment horizontal="center" vertical="top"/>
    </xf>
    <xf numFmtId="0" fontId="0" fillId="0" borderId="21" xfId="0" applyBorder="1" applyAlignment="1" applyProtection="1">
      <alignment horizontal="center" vertical="center"/>
      <protection locked="0"/>
    </xf>
    <xf numFmtId="0" fontId="0" fillId="15" borderId="21"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15" borderId="23" xfId="0" applyFill="1" applyBorder="1" applyAlignment="1" applyProtection="1">
      <alignment horizontal="center" vertical="center"/>
      <protection locked="0"/>
    </xf>
    <xf numFmtId="0" fontId="37" fillId="17" borderId="1" xfId="0" applyFont="1" applyFill="1" applyBorder="1" applyAlignment="1">
      <alignment vertical="center" wrapText="1"/>
    </xf>
    <xf numFmtId="0" fontId="38" fillId="17" borderId="7" xfId="0" applyFont="1" applyFill="1" applyBorder="1" applyAlignment="1">
      <alignment vertical="center" wrapText="1"/>
    </xf>
    <xf numFmtId="0" fontId="43" fillId="0" borderId="4" xfId="0" quotePrefix="1" applyFont="1" applyBorder="1" applyAlignment="1">
      <alignment horizontal="left" vertical="top" wrapText="1"/>
    </xf>
    <xf numFmtId="0" fontId="43" fillId="0" borderId="7" xfId="0" applyFont="1" applyBorder="1" applyAlignment="1">
      <alignment horizontal="left" vertical="top" wrapText="1"/>
    </xf>
    <xf numFmtId="0" fontId="0" fillId="0" borderId="22" xfId="0" applyBorder="1" applyAlignment="1" applyProtection="1">
      <alignment horizontal="center" vertical="center"/>
      <protection locked="0"/>
    </xf>
    <xf numFmtId="0" fontId="0" fillId="15" borderId="22" xfId="0" applyFill="1" applyBorder="1" applyAlignment="1" applyProtection="1">
      <alignment horizontal="center" vertical="center"/>
      <protection locked="0"/>
    </xf>
    <xf numFmtId="1" fontId="0" fillId="0" borderId="0" xfId="0" quotePrefix="1" applyNumberFormat="1"/>
    <xf numFmtId="0" fontId="44" fillId="0" borderId="6" xfId="0" applyFont="1" applyBorder="1" applyAlignment="1" applyProtection="1">
      <alignment horizontal="left" vertical="center"/>
      <protection locked="0"/>
    </xf>
    <xf numFmtId="0" fontId="34" fillId="0" borderId="0" xfId="0" applyFont="1" applyAlignment="1">
      <alignment horizontal="left"/>
    </xf>
    <xf numFmtId="0" fontId="46" fillId="0" borderId="0" xfId="0" applyFont="1" applyAlignment="1">
      <alignment horizontal="left"/>
    </xf>
    <xf numFmtId="14" fontId="46" fillId="0" borderId="0" xfId="0" applyNumberFormat="1" applyFont="1" applyAlignment="1">
      <alignment horizontal="left"/>
    </xf>
    <xf numFmtId="0" fontId="0" fillId="0" borderId="0" xfId="0" applyProtection="1">
      <protection locked="0"/>
    </xf>
    <xf numFmtId="1" fontId="0" fillId="0" borderId="0" xfId="0" applyNumberFormat="1" applyProtection="1">
      <protection locked="0"/>
    </xf>
    <xf numFmtId="0" fontId="0" fillId="0" borderId="1" xfId="0" applyBorder="1"/>
    <xf numFmtId="0" fontId="43" fillId="0" borderId="1" xfId="0" applyFont="1" applyBorder="1" applyAlignment="1">
      <alignment horizontal="left" vertical="top" wrapText="1"/>
    </xf>
    <xf numFmtId="0" fontId="18" fillId="0" borderId="0" xfId="0" applyFont="1" applyAlignment="1">
      <alignment vertical="center"/>
    </xf>
    <xf numFmtId="0" fontId="47" fillId="0" borderId="0" xfId="0" applyFont="1" applyAlignment="1">
      <alignment horizontal="center" vertical="center"/>
    </xf>
    <xf numFmtId="0" fontId="41" fillId="17" borderId="0" xfId="0" applyFont="1" applyFill="1" applyAlignment="1">
      <alignment vertical="top" wrapText="1"/>
    </xf>
    <xf numFmtId="0" fontId="41" fillId="17" borderId="0" xfId="0" applyFont="1" applyFill="1" applyAlignment="1">
      <alignment horizontal="left" wrapText="1"/>
    </xf>
    <xf numFmtId="0" fontId="0" fillId="17" borderId="0" xfId="0" applyFill="1" applyAlignment="1">
      <alignment horizontal="center" vertical="top"/>
    </xf>
    <xf numFmtId="0" fontId="41" fillId="0" borderId="0" xfId="0" applyFont="1" applyAlignment="1">
      <alignment horizontal="right"/>
    </xf>
    <xf numFmtId="0" fontId="48" fillId="0" borderId="0" xfId="0" applyFont="1" applyAlignment="1">
      <alignment horizontal="center"/>
    </xf>
    <xf numFmtId="0" fontId="0" fillId="0" borderId="6" xfId="0" applyBorder="1" applyAlignment="1" applyProtection="1">
      <alignment horizontal="center" vertical="center"/>
      <protection locked="0"/>
    </xf>
    <xf numFmtId="0" fontId="9" fillId="17" borderId="7" xfId="0" applyFont="1" applyFill="1" applyBorder="1" applyAlignment="1" applyProtection="1">
      <alignment horizontal="left" vertical="center"/>
      <protection locked="0"/>
    </xf>
    <xf numFmtId="18" fontId="26" fillId="0" borderId="23" xfId="0" applyNumberFormat="1" applyFont="1" applyBorder="1" applyAlignment="1">
      <alignment horizontal="center"/>
    </xf>
    <xf numFmtId="0" fontId="26" fillId="0" borderId="23" xfId="0" applyFont="1" applyBorder="1" applyAlignment="1">
      <alignment horizontal="center"/>
    </xf>
    <xf numFmtId="0" fontId="5" fillId="0" borderId="0" xfId="0" applyFont="1" applyAlignment="1">
      <alignment horizontal="center" vertical="center"/>
    </xf>
    <xf numFmtId="0" fontId="26" fillId="13" borderId="26" xfId="0" applyFont="1" applyFill="1" applyBorder="1"/>
    <xf numFmtId="0" fontId="19" fillId="13" borderId="27" xfId="0" applyFont="1" applyFill="1" applyBorder="1"/>
    <xf numFmtId="0" fontId="0" fillId="13" borderId="27" xfId="0" applyFill="1" applyBorder="1"/>
    <xf numFmtId="0" fontId="4" fillId="13" borderId="27" xfId="0" applyFont="1" applyFill="1" applyBorder="1"/>
    <xf numFmtId="0" fontId="0" fillId="13" borderId="28" xfId="0" applyFill="1" applyBorder="1"/>
    <xf numFmtId="0" fontId="0" fillId="0" borderId="6" xfId="0" applyBorder="1" applyAlignment="1">
      <alignment horizontal="center"/>
    </xf>
    <xf numFmtId="0" fontId="39" fillId="0" borderId="25" xfId="0" applyFont="1" applyBorder="1" applyAlignment="1">
      <alignment horizontal="left" vertical="center"/>
    </xf>
    <xf numFmtId="0" fontId="43" fillId="0" borderId="1" xfId="0" quotePrefix="1" applyFont="1" applyBorder="1" applyAlignment="1">
      <alignment horizontal="left" vertical="top" wrapText="1"/>
    </xf>
    <xf numFmtId="0" fontId="42" fillId="17" borderId="29" xfId="0" applyFont="1" applyFill="1" applyBorder="1" applyAlignment="1">
      <alignment vertical="center" wrapText="1"/>
    </xf>
    <xf numFmtId="0" fontId="43" fillId="0" borderId="4" xfId="0" applyFont="1" applyBorder="1" applyAlignment="1">
      <alignment horizontal="left" vertical="top" wrapText="1"/>
    </xf>
    <xf numFmtId="0" fontId="39" fillId="0" borderId="25" xfId="0" applyFont="1" applyBorder="1" applyAlignment="1">
      <alignment horizontal="left" vertical="center" wrapText="1"/>
    </xf>
    <xf numFmtId="0" fontId="13" fillId="18" borderId="26" xfId="0" applyFont="1" applyFill="1" applyBorder="1" applyAlignment="1">
      <alignment vertical="center"/>
    </xf>
    <xf numFmtId="0" fontId="14" fillId="18" borderId="27" xfId="0" applyFont="1" applyFill="1" applyBorder="1"/>
    <xf numFmtId="0" fontId="0" fillId="18" borderId="28" xfId="0" applyFill="1" applyBorder="1"/>
    <xf numFmtId="0" fontId="0" fillId="0" borderId="21" xfId="0" applyBorder="1"/>
    <xf numFmtId="0" fontId="38" fillId="17" borderId="1" xfId="0" applyFont="1" applyFill="1" applyBorder="1" applyAlignment="1">
      <alignment vertical="center" wrapText="1"/>
    </xf>
    <xf numFmtId="0" fontId="0" fillId="0" borderId="1" xfId="0" applyBorder="1" applyAlignment="1">
      <alignment wrapText="1"/>
    </xf>
    <xf numFmtId="0" fontId="0" fillId="0" borderId="21" xfId="0" applyBorder="1" applyAlignment="1">
      <alignment horizontal="center" vertical="center"/>
    </xf>
    <xf numFmtId="0" fontId="39" fillId="0" borderId="29" xfId="0" applyFont="1" applyBorder="1" applyAlignment="1">
      <alignment vertical="center" wrapText="1"/>
    </xf>
    <xf numFmtId="0" fontId="50" fillId="0" borderId="0" xfId="0" applyFont="1"/>
    <xf numFmtId="0" fontId="37" fillId="17" borderId="7" xfId="0" applyFont="1" applyFill="1" applyBorder="1" applyAlignment="1">
      <alignment vertical="center" wrapText="1"/>
    </xf>
    <xf numFmtId="1" fontId="51" fillId="0" borderId="1" xfId="0" applyNumberFormat="1" applyFont="1" applyBorder="1" applyAlignment="1">
      <alignment horizontal="center" vertical="center"/>
    </xf>
    <xf numFmtId="0" fontId="0" fillId="0" borderId="0" xfId="0" applyAlignment="1">
      <alignment horizontal="left" vertical="center" wrapText="1"/>
    </xf>
    <xf numFmtId="0" fontId="52" fillId="20" borderId="29" xfId="0" applyFont="1" applyFill="1" applyBorder="1" applyAlignment="1">
      <alignment vertical="center" wrapText="1"/>
    </xf>
    <xf numFmtId="0" fontId="52" fillId="17" borderId="0" xfId="0" applyFont="1" applyFill="1" applyAlignment="1">
      <alignment vertical="center" wrapText="1"/>
    </xf>
    <xf numFmtId="0" fontId="53" fillId="17" borderId="0" xfId="0" applyFont="1" applyFill="1" applyAlignment="1">
      <alignment vertical="center" wrapText="1"/>
    </xf>
    <xf numFmtId="0" fontId="53" fillId="20" borderId="31" xfId="0" applyFont="1" applyFill="1" applyBorder="1" applyAlignment="1">
      <alignment vertical="center" wrapText="1"/>
    </xf>
    <xf numFmtId="0" fontId="55" fillId="17" borderId="0" xfId="0" applyFont="1" applyFill="1" applyAlignment="1">
      <alignment horizontal="center" vertical="center" wrapText="1"/>
    </xf>
    <xf numFmtId="0" fontId="56" fillId="0" borderId="0" xfId="0" applyFont="1" applyAlignment="1">
      <alignment vertical="center"/>
    </xf>
    <xf numFmtId="0" fontId="37" fillId="17" borderId="1" xfId="0" applyFont="1" applyFill="1" applyBorder="1" applyAlignment="1" applyProtection="1">
      <alignment vertical="center" wrapText="1"/>
      <protection locked="0"/>
    </xf>
    <xf numFmtId="0" fontId="49" fillId="0" borderId="0" xfId="0" applyFont="1" applyAlignment="1">
      <alignment horizontal="center"/>
    </xf>
    <xf numFmtId="0" fontId="19" fillId="0" borderId="0" xfId="0" applyFont="1" applyAlignment="1">
      <alignment horizontal="right"/>
    </xf>
    <xf numFmtId="0" fontId="5" fillId="18" borderId="5" xfId="0" applyFont="1" applyFill="1" applyBorder="1" applyAlignment="1" applyProtection="1">
      <alignment horizontal="left"/>
      <protection locked="0"/>
    </xf>
    <xf numFmtId="0" fontId="5" fillId="18" borderId="7" xfId="0" applyFont="1" applyFill="1" applyBorder="1" applyAlignment="1" applyProtection="1">
      <alignment horizontal="left"/>
      <protection locked="0"/>
    </xf>
    <xf numFmtId="0" fontId="23" fillId="0" borderId="13" xfId="0" applyFont="1" applyBorder="1" applyAlignment="1">
      <alignment vertical="top" wrapText="1"/>
    </xf>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applyAlignment="1">
      <alignment vertical="top" wrapText="1"/>
    </xf>
    <xf numFmtId="0" fontId="23" fillId="0" borderId="17" xfId="0" applyFont="1" applyBorder="1" applyAlignment="1">
      <alignment vertical="top" wrapText="1"/>
    </xf>
    <xf numFmtId="0" fontId="23" fillId="0" borderId="18" xfId="0" applyFont="1" applyBorder="1" applyAlignment="1">
      <alignment vertical="top" wrapText="1"/>
    </xf>
    <xf numFmtId="0" fontId="23" fillId="0" borderId="19" xfId="0" applyFont="1" applyBorder="1" applyAlignment="1">
      <alignment vertical="top" wrapText="1"/>
    </xf>
    <xf numFmtId="0" fontId="23" fillId="0" borderId="20" xfId="0" applyFont="1" applyBorder="1" applyAlignment="1">
      <alignment vertical="top" wrapText="1"/>
    </xf>
    <xf numFmtId="0" fontId="0" fillId="18" borderId="5" xfId="0" applyFill="1" applyBorder="1" applyAlignment="1" applyProtection="1">
      <alignment horizontal="left"/>
      <protection locked="0"/>
    </xf>
    <xf numFmtId="0" fontId="0" fillId="18" borderId="6" xfId="0" applyFill="1" applyBorder="1" applyAlignment="1" applyProtection="1">
      <alignment horizontal="left"/>
      <protection locked="0"/>
    </xf>
    <xf numFmtId="0" fontId="0" fillId="18" borderId="7" xfId="0" applyFill="1" applyBorder="1" applyAlignment="1" applyProtection="1">
      <alignment horizontal="left"/>
      <protection locked="0"/>
    </xf>
    <xf numFmtId="0" fontId="19" fillId="0" borderId="0" xfId="0" applyFont="1" applyAlignment="1">
      <alignment horizontal="right" vertical="center"/>
    </xf>
    <xf numFmtId="0" fontId="19" fillId="0" borderId="0" xfId="0" applyFont="1" applyAlignment="1" applyProtection="1">
      <alignment horizontal="center" vertical="center"/>
      <protection locked="0"/>
    </xf>
    <xf numFmtId="0" fontId="31" fillId="18" borderId="5" xfId="0" applyFont="1" applyFill="1" applyBorder="1" applyAlignment="1" applyProtection="1">
      <alignment horizontal="left"/>
      <protection locked="0"/>
    </xf>
    <xf numFmtId="0" fontId="31" fillId="18" borderId="6" xfId="0" applyFont="1" applyFill="1" applyBorder="1" applyAlignment="1" applyProtection="1">
      <alignment horizontal="left"/>
      <protection locked="0"/>
    </xf>
    <xf numFmtId="0" fontId="31" fillId="18" borderId="7" xfId="0" applyFont="1" applyFill="1" applyBorder="1" applyAlignment="1" applyProtection="1">
      <alignment horizontal="left"/>
      <protection locked="0"/>
    </xf>
    <xf numFmtId="0" fontId="0" fillId="0" borderId="0" xfId="0"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3"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7" fillId="0" borderId="3" xfId="0" applyFont="1" applyBorder="1" applyAlignment="1">
      <alignment horizontal="left"/>
    </xf>
    <xf numFmtId="0" fontId="17" fillId="0" borderId="4" xfId="0" applyFont="1" applyBorder="1" applyAlignment="1">
      <alignment horizontal="left"/>
    </xf>
    <xf numFmtId="0" fontId="33" fillId="0" borderId="0" xfId="0" applyFont="1" applyAlignment="1">
      <alignment horizontal="center"/>
    </xf>
    <xf numFmtId="0" fontId="20" fillId="0" borderId="5"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0" xfId="0" applyAlignment="1">
      <alignment horizontal="right"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0" fontId="18" fillId="0" borderId="0" xfId="0" applyFont="1" applyAlignment="1">
      <alignment horizontal="center" vertical="center"/>
    </xf>
    <xf numFmtId="0" fontId="0" fillId="0" borderId="0" xfId="0" applyAlignment="1">
      <alignment horizontal="center"/>
    </xf>
    <xf numFmtId="0" fontId="15" fillId="0" borderId="1" xfId="0" applyFont="1" applyBorder="1" applyAlignment="1">
      <alignment horizontal="left" vertical="center" wrapText="1"/>
    </xf>
    <xf numFmtId="0" fontId="16" fillId="14" borderId="0" xfId="0" applyFont="1" applyFill="1" applyAlignment="1">
      <alignment horizontal="center" vertical="center"/>
    </xf>
    <xf numFmtId="0" fontId="34" fillId="5" borderId="0" xfId="0" applyFont="1" applyFill="1" applyAlignment="1">
      <alignment horizontal="center" vertical="center"/>
    </xf>
    <xf numFmtId="0" fontId="29" fillId="0" borderId="1" xfId="0" applyFont="1" applyBorder="1" applyAlignment="1">
      <alignment horizontal="left" vertical="center" wrapText="1"/>
    </xf>
    <xf numFmtId="0" fontId="15" fillId="0" borderId="1" xfId="0" applyFont="1" applyBorder="1" applyAlignment="1">
      <alignment vertical="center" wrapText="1"/>
    </xf>
    <xf numFmtId="0" fontId="5" fillId="0" borderId="0" xfId="0" applyFont="1" applyAlignment="1">
      <alignment horizontal="right"/>
    </xf>
    <xf numFmtId="1" fontId="7" fillId="4" borderId="0" xfId="0" applyNumberFormat="1" applyFont="1" applyFill="1" applyAlignment="1">
      <alignment horizontal="center"/>
    </xf>
    <xf numFmtId="1" fontId="7" fillId="5" borderId="0" xfId="0" applyNumberFormat="1" applyFont="1" applyFill="1" applyAlignment="1">
      <alignment horizontal="center"/>
    </xf>
    <xf numFmtId="0" fontId="5" fillId="0" borderId="0" xfId="0" applyFont="1" applyAlignment="1">
      <alignment horizontal="left"/>
    </xf>
    <xf numFmtId="1" fontId="0" fillId="0" borderId="0" xfId="0" applyNumberFormat="1" applyAlignment="1">
      <alignment horizontal="center"/>
    </xf>
    <xf numFmtId="0" fontId="7" fillId="4" borderId="5" xfId="0" applyFont="1" applyFill="1" applyBorder="1" applyAlignment="1">
      <alignment horizontal="center"/>
    </xf>
    <xf numFmtId="0" fontId="7" fillId="4" borderId="6" xfId="0" applyFont="1" applyFill="1" applyBorder="1" applyAlignment="1">
      <alignment horizontal="center"/>
    </xf>
    <xf numFmtId="0" fontId="7" fillId="4" borderId="7" xfId="0" applyFont="1" applyFill="1" applyBorder="1" applyAlignment="1">
      <alignment horizont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7" xfId="0" applyFont="1" applyFill="1" applyBorder="1" applyAlignment="1">
      <alignment horizontal="center"/>
    </xf>
    <xf numFmtId="0" fontId="54" fillId="21" borderId="35" xfId="0" applyFont="1" applyFill="1" applyBorder="1" applyAlignment="1">
      <alignment horizontal="center" vertical="center" wrapText="1"/>
    </xf>
    <xf numFmtId="0" fontId="55" fillId="21" borderId="36" xfId="0" applyFont="1" applyFill="1" applyBorder="1" applyAlignment="1">
      <alignment horizontal="center" vertical="center" wrapText="1"/>
    </xf>
    <xf numFmtId="0" fontId="55" fillId="21" borderId="37" xfId="0" applyFont="1" applyFill="1" applyBorder="1" applyAlignment="1">
      <alignment horizontal="center" vertical="center" wrapText="1"/>
    </xf>
    <xf numFmtId="0" fontId="55" fillId="17" borderId="0" xfId="0" applyFont="1" applyFill="1" applyAlignment="1">
      <alignment horizontal="center" vertical="center" wrapText="1"/>
    </xf>
    <xf numFmtId="0" fontId="34" fillId="19" borderId="32" xfId="0" applyFont="1" applyFill="1" applyBorder="1" applyAlignment="1">
      <alignment horizontal="center" vertical="center"/>
    </xf>
    <xf numFmtId="0" fontId="34" fillId="19" borderId="33" xfId="0" applyFont="1" applyFill="1" applyBorder="1" applyAlignment="1">
      <alignment horizontal="center" vertical="center"/>
    </xf>
    <xf numFmtId="0" fontId="34" fillId="19" borderId="34" xfId="0" applyFont="1" applyFill="1" applyBorder="1" applyAlignment="1">
      <alignment horizontal="center" vertical="center"/>
    </xf>
    <xf numFmtId="0" fontId="37" fillId="17" borderId="29" xfId="0" applyFont="1" applyFill="1" applyBorder="1" applyAlignment="1">
      <alignment horizontal="left" vertical="center" wrapText="1"/>
    </xf>
    <xf numFmtId="0" fontId="37" fillId="17" borderId="30" xfId="0" applyFont="1" applyFill="1" applyBorder="1" applyAlignment="1">
      <alignment horizontal="left" vertical="center" wrapText="1"/>
    </xf>
    <xf numFmtId="0" fontId="37" fillId="17" borderId="31" xfId="0" applyFont="1" applyFill="1" applyBorder="1" applyAlignment="1">
      <alignment horizontal="left" vertical="center" wrapText="1"/>
    </xf>
    <xf numFmtId="0" fontId="18" fillId="0" borderId="0" xfId="0" applyFont="1" applyAlignment="1">
      <alignment horizontal="left"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3" fillId="19" borderId="26" xfId="0" applyFont="1" applyFill="1" applyBorder="1" applyAlignment="1">
      <alignment horizontal="center" vertical="center"/>
    </xf>
    <xf numFmtId="0" fontId="33" fillId="19" borderId="27" xfId="0" applyFont="1" applyFill="1" applyBorder="1" applyAlignment="1">
      <alignment horizontal="center" vertical="center"/>
    </xf>
    <xf numFmtId="0" fontId="33" fillId="19" borderId="28" xfId="0" applyFont="1" applyFill="1" applyBorder="1" applyAlignment="1">
      <alignment horizontal="center" vertical="center"/>
    </xf>
    <xf numFmtId="0" fontId="42" fillId="17" borderId="29" xfId="0" applyFont="1" applyFill="1" applyBorder="1" applyAlignment="1">
      <alignment horizontal="left" vertical="center" wrapText="1"/>
    </xf>
    <xf numFmtId="0" fontId="42" fillId="17" borderId="31" xfId="0" applyFont="1" applyFill="1" applyBorder="1" applyAlignment="1">
      <alignment horizontal="left" vertical="center" wrapText="1"/>
    </xf>
    <xf numFmtId="0" fontId="39" fillId="0" borderId="29" xfId="0" applyFont="1" applyBorder="1" applyAlignment="1">
      <alignment horizontal="left" vertical="center" wrapText="1"/>
    </xf>
    <xf numFmtId="0" fontId="39" fillId="0" borderId="30" xfId="0" applyFont="1" applyBorder="1" applyAlignment="1">
      <alignment horizontal="left" vertical="center" wrapText="1"/>
    </xf>
    <xf numFmtId="0" fontId="39" fillId="0" borderId="31" xfId="0" applyFont="1" applyBorder="1" applyAlignment="1">
      <alignment horizontal="left" vertical="center" wrapText="1"/>
    </xf>
    <xf numFmtId="0" fontId="16" fillId="17" borderId="8" xfId="0" applyFont="1" applyFill="1" applyBorder="1" applyAlignment="1">
      <alignment horizontal="center" vertical="center"/>
    </xf>
    <xf numFmtId="0" fontId="16" fillId="17" borderId="9" xfId="0" applyFont="1" applyFill="1" applyBorder="1" applyAlignment="1">
      <alignment horizontal="center" vertical="center"/>
    </xf>
    <xf numFmtId="0" fontId="16" fillId="17" borderId="10" xfId="0" applyFont="1" applyFill="1" applyBorder="1" applyAlignment="1">
      <alignment horizontal="center" vertical="center"/>
    </xf>
    <xf numFmtId="0" fontId="38" fillId="13" borderId="26" xfId="0" applyFont="1" applyFill="1" applyBorder="1" applyAlignment="1" applyProtection="1">
      <alignment horizontal="left" vertical="top" wrapText="1"/>
      <protection locked="0"/>
    </xf>
    <xf numFmtId="0" fontId="38" fillId="13" borderId="27" xfId="0" applyFont="1" applyFill="1" applyBorder="1" applyAlignment="1" applyProtection="1">
      <alignment horizontal="left" vertical="top" wrapText="1"/>
      <protection locked="0"/>
    </xf>
    <xf numFmtId="0" fontId="38" fillId="13" borderId="28" xfId="0" applyFont="1" applyFill="1" applyBorder="1" applyAlignment="1" applyProtection="1">
      <alignment horizontal="left" vertical="top" wrapText="1"/>
      <protection locked="0"/>
    </xf>
    <xf numFmtId="0" fontId="43" fillId="13" borderId="26" xfId="0" applyFont="1" applyFill="1" applyBorder="1" applyAlignment="1" applyProtection="1">
      <alignment horizontal="left" vertical="top" wrapText="1"/>
      <protection locked="0"/>
    </xf>
    <xf numFmtId="0" fontId="43" fillId="13" borderId="27" xfId="0" applyFont="1" applyFill="1" applyBorder="1" applyAlignment="1" applyProtection="1">
      <alignment horizontal="left" vertical="top" wrapText="1"/>
      <protection locked="0"/>
    </xf>
    <xf numFmtId="0" fontId="43" fillId="13" borderId="28" xfId="0" applyFont="1" applyFill="1" applyBorder="1" applyAlignment="1" applyProtection="1">
      <alignment horizontal="left" vertical="top" wrapText="1"/>
      <protection locked="0"/>
    </xf>
    <xf numFmtId="0" fontId="7" fillId="17" borderId="5" xfId="0" applyFont="1" applyFill="1" applyBorder="1" applyAlignment="1">
      <alignment horizontal="center"/>
    </xf>
    <xf numFmtId="0" fontId="7" fillId="17" borderId="6" xfId="0" applyFont="1" applyFill="1" applyBorder="1" applyAlignment="1">
      <alignment horizontal="center"/>
    </xf>
    <xf numFmtId="0" fontId="7" fillId="17" borderId="7" xfId="0" applyFont="1" applyFill="1" applyBorder="1" applyAlignment="1">
      <alignment horizontal="center"/>
    </xf>
    <xf numFmtId="0" fontId="0" fillId="17" borderId="6" xfId="0" applyFill="1" applyBorder="1" applyAlignment="1" applyProtection="1">
      <alignment horizontal="left" vertical="center"/>
      <protection locked="0"/>
    </xf>
    <xf numFmtId="1" fontId="45" fillId="0" borderId="0" xfId="0" applyNumberFormat="1" applyFont="1" applyAlignment="1">
      <alignment horizontal="center"/>
    </xf>
    <xf numFmtId="1" fontId="7" fillId="17" borderId="0" xfId="0" applyNumberFormat="1" applyFont="1" applyFill="1" applyAlignment="1">
      <alignment horizontal="center"/>
    </xf>
    <xf numFmtId="0" fontId="45" fillId="0" borderId="0" xfId="0" applyFont="1" applyAlignment="1">
      <alignment horizontal="center"/>
    </xf>
    <xf numFmtId="0" fontId="39" fillId="13" borderId="26" xfId="0" applyFont="1" applyFill="1" applyBorder="1" applyAlignment="1">
      <alignment horizontal="center" vertical="center" wrapText="1"/>
    </xf>
    <xf numFmtId="0" fontId="39" fillId="13" borderId="14" xfId="0" applyFont="1" applyFill="1" applyBorder="1" applyAlignment="1">
      <alignment horizontal="center" vertical="center" wrapText="1"/>
    </xf>
    <xf numFmtId="0" fontId="39" fillId="13" borderId="27" xfId="0" applyFont="1" applyFill="1" applyBorder="1" applyAlignment="1">
      <alignment horizontal="center" vertical="center" wrapText="1"/>
    </xf>
    <xf numFmtId="0" fontId="39" fillId="13" borderId="28" xfId="0" applyFont="1" applyFill="1" applyBorder="1" applyAlignment="1">
      <alignment horizontal="center" vertical="center" wrapText="1"/>
    </xf>
    <xf numFmtId="0" fontId="37" fillId="0" borderId="29" xfId="0" applyFont="1" applyBorder="1" applyAlignment="1">
      <alignment horizontal="left" vertical="center" wrapText="1"/>
    </xf>
    <xf numFmtId="0" fontId="37" fillId="0" borderId="30" xfId="0" applyFont="1" applyBorder="1" applyAlignment="1">
      <alignment horizontal="left" vertical="center" wrapText="1"/>
    </xf>
    <xf numFmtId="0" fontId="37" fillId="0" borderId="31" xfId="0" applyFont="1" applyBorder="1" applyAlignment="1">
      <alignment horizontal="left" vertical="center" wrapText="1"/>
    </xf>
    <xf numFmtId="0" fontId="39" fillId="17" borderId="29" xfId="0" applyFont="1" applyFill="1" applyBorder="1" applyAlignment="1">
      <alignment horizontal="left" vertical="center" wrapText="1"/>
    </xf>
    <xf numFmtId="0" fontId="39" fillId="17" borderId="30" xfId="0" applyFont="1" applyFill="1" applyBorder="1" applyAlignment="1">
      <alignment horizontal="left" vertical="center" wrapText="1"/>
    </xf>
    <xf numFmtId="0" fontId="39" fillId="17" borderId="31" xfId="0" applyFont="1" applyFill="1" applyBorder="1" applyAlignment="1">
      <alignment horizontal="left" vertical="center" wrapText="1"/>
    </xf>
    <xf numFmtId="0" fontId="39" fillId="0" borderId="13" xfId="0" applyFont="1" applyBorder="1" applyAlignment="1">
      <alignment horizontal="left" vertical="center" wrapText="1"/>
    </xf>
    <xf numFmtId="0" fontId="39" fillId="0" borderId="16" xfId="0" applyFont="1" applyBorder="1" applyAlignment="1">
      <alignment horizontal="left" vertical="center" wrapText="1"/>
    </xf>
    <xf numFmtId="0" fontId="39" fillId="0" borderId="18" xfId="0" applyFont="1" applyBorder="1" applyAlignment="1">
      <alignment horizontal="left" vertical="center" wrapText="1"/>
    </xf>
    <xf numFmtId="0" fontId="0" fillId="0" borderId="0" xfId="0" applyAlignment="1">
      <alignment horizontal="right"/>
    </xf>
    <xf numFmtId="0" fontId="0" fillId="13" borderId="26" xfId="0" applyFill="1" applyBorder="1" applyAlignment="1" applyProtection="1">
      <alignment vertical="top" wrapText="1"/>
      <protection locked="0"/>
    </xf>
    <xf numFmtId="0" fontId="0" fillId="13" borderId="27" xfId="0" applyFill="1" applyBorder="1" applyAlignment="1" applyProtection="1">
      <alignment vertical="top" wrapText="1"/>
      <protection locked="0"/>
    </xf>
    <xf numFmtId="0" fontId="0" fillId="13" borderId="28" xfId="0" applyFill="1" applyBorder="1" applyAlignment="1" applyProtection="1">
      <alignment vertical="top" wrapText="1"/>
      <protection locked="0"/>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31" fillId="0" borderId="0" xfId="0" applyFont="1" applyAlignment="1">
      <alignment horizontal="center" vertical="center"/>
    </xf>
  </cellXfs>
  <cellStyles count="1">
    <cellStyle name="Standaard" xfId="0" builtinId="0"/>
  </cellStyles>
  <dxfs count="58">
    <dxf>
      <font>
        <color theme="0"/>
      </font>
    </dxf>
    <dxf>
      <font>
        <color theme="0" tint="-4.9989318521683403E-2"/>
      </font>
    </dxf>
    <dxf>
      <font>
        <color theme="0"/>
      </font>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0"/>
      </font>
    </dxf>
    <dxf>
      <font>
        <color theme="0" tint="-4.9989318521683403E-2"/>
      </font>
    </dxf>
    <dxf>
      <font>
        <color theme="0"/>
      </font>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6" tint="0.79998168889431442"/>
      </font>
    </dxf>
    <dxf>
      <font>
        <color theme="0"/>
      </font>
    </dxf>
    <dxf>
      <font>
        <condense val="0"/>
        <extend val="0"/>
        <color rgb="FF9C0006"/>
      </font>
      <fill>
        <patternFill>
          <bgColor rgb="FFFFC7CE"/>
        </patternFill>
      </fill>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0"/>
      </font>
    </dxf>
    <dxf>
      <font>
        <color theme="0"/>
      </font>
    </dxf>
    <dxf>
      <font>
        <color theme="0"/>
      </font>
    </dxf>
    <dxf>
      <font>
        <color theme="0" tint="-4.9989318521683403E-2"/>
      </font>
    </dxf>
    <dxf>
      <font>
        <color theme="0"/>
      </font>
    </dxf>
    <dxf>
      <font>
        <color theme="0"/>
      </font>
    </dxf>
    <dxf>
      <font>
        <color theme="0"/>
      </font>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6" tint="0.79998168889431442"/>
      </font>
    </dxf>
    <dxf>
      <font>
        <color theme="0"/>
      </font>
    </dxf>
    <dxf>
      <font>
        <condense val="0"/>
        <extend val="0"/>
        <color rgb="FF9C0006"/>
      </font>
      <fill>
        <patternFill>
          <bgColor rgb="FFFFC7CE"/>
        </patternFill>
      </fill>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0"/>
      </font>
    </dxf>
    <dxf>
      <font>
        <color theme="0"/>
      </font>
    </dxf>
    <dxf>
      <font>
        <color theme="0"/>
      </font>
    </dxf>
    <dxf>
      <font>
        <color theme="0" tint="-4.9989318521683403E-2"/>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FP!A1"/></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FP!A1"/></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gif"/></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hyperlink" Target="#FP!A1"/></Relationships>
</file>

<file path=xl/drawings/_rels/drawing7.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hyperlink" Target="#FP!A1"/></Relationships>
</file>

<file path=xl/drawings/_rels/drawing8.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hyperlink" Target="#FP!A1"/></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hyperlink" Target="#FP!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FP!A1"/></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FP!A1"/></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209550</xdr:colOff>
      <xdr:row>2</xdr:row>
      <xdr:rowOff>8404</xdr:rowOff>
    </xdr:to>
    <xdr:pic>
      <xdr:nvPicPr>
        <xdr:cNvPr id="2" name="Afbeelding 28" descr="STAGE 4.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69" t="37688" r="18724" b="19124"/>
        <a:stretch>
          <a:fillRect/>
        </a:stretch>
      </xdr:blipFill>
      <xdr:spPr bwMode="auto">
        <a:xfrm>
          <a:off x="3657600" y="0"/>
          <a:ext cx="1428750" cy="53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38100</xdr:colOff>
      <xdr:row>26</xdr:row>
      <xdr:rowOff>127000</xdr:rowOff>
    </xdr:from>
    <xdr:to>
      <xdr:col>11</xdr:col>
      <xdr:colOff>41275</xdr:colOff>
      <xdr:row>29</xdr:row>
      <xdr:rowOff>85725</xdr:rowOff>
    </xdr:to>
    <xdr:pic>
      <xdr:nvPicPr>
        <xdr:cNvPr id="5" name="Picture 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4500" y="5137150"/>
          <a:ext cx="1222375" cy="511175"/>
        </a:xfrm>
        <a:prstGeom prst="rect">
          <a:avLst/>
        </a:prstGeom>
        <a:noFill/>
        <a:ln w="9525">
          <a:noFill/>
          <a:round/>
          <a:headEnd/>
          <a:tailEnd/>
        </a:ln>
      </xdr:spPr>
    </xdr:pic>
    <xdr:clientData/>
  </xdr:twoCellAnchor>
  <xdr:twoCellAnchor>
    <xdr:from>
      <xdr:col>11</xdr:col>
      <xdr:colOff>409575</xdr:colOff>
      <xdr:row>26</xdr:row>
      <xdr:rowOff>117475</xdr:rowOff>
    </xdr:from>
    <xdr:to>
      <xdr:col>13</xdr:col>
      <xdr:colOff>209550</xdr:colOff>
      <xdr:row>29</xdr:row>
      <xdr:rowOff>78111</xdr:rowOff>
    </xdr:to>
    <xdr:pic>
      <xdr:nvPicPr>
        <xdr:cNvPr id="7" name="Picture 1">
          <a:extLst>
            <a:ext uri="{FF2B5EF4-FFF2-40B4-BE49-F238E27FC236}">
              <a16:creationId xmlns:a16="http://schemas.microsoft.com/office/drawing/2014/main" id="{00000000-0008-0000-0000-000007000000}"/>
            </a:ext>
          </a:extLst>
        </xdr:cNvPr>
        <xdr:cNvPicPr preferRelativeResize="0">
          <a:picLocks noChangeAspect="1" noChangeArrowheads="1"/>
        </xdr:cNvPicPr>
      </xdr:nvPicPr>
      <xdr:blipFill>
        <a:blip xmlns:r="http://schemas.openxmlformats.org/officeDocument/2006/relationships" r:embed="rId3" cstate="print"/>
        <a:srcRect/>
        <a:stretch>
          <a:fillRect/>
        </a:stretch>
      </xdr:blipFill>
      <xdr:spPr bwMode="auto">
        <a:xfrm>
          <a:off x="7115175" y="5127625"/>
          <a:ext cx="1019175" cy="513086"/>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857250</xdr:colOff>
      <xdr:row>0</xdr:row>
      <xdr:rowOff>0</xdr:rowOff>
    </xdr:from>
    <xdr:to>
      <xdr:col>3</xdr:col>
      <xdr:colOff>73050</xdr:colOff>
      <xdr:row>0</xdr:row>
      <xdr:rowOff>228600</xdr:rowOff>
    </xdr:to>
    <xdr:sp macro="" textlink="">
      <xdr:nvSpPr>
        <xdr:cNvPr id="2" name="Tekstvak 1">
          <a:extLst>
            <a:ext uri="{FF2B5EF4-FFF2-40B4-BE49-F238E27FC236}">
              <a16:creationId xmlns:a16="http://schemas.microsoft.com/office/drawing/2014/main" id="{00000000-0008-0000-0500-000002000000}"/>
            </a:ext>
          </a:extLst>
        </xdr:cNvPr>
        <xdr:cNvSpPr txBox="1"/>
      </xdr:nvSpPr>
      <xdr:spPr>
        <a:xfrm>
          <a:off x="2505075" y="0"/>
          <a:ext cx="23400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r>
            <a:rPr lang="nl-BE" sz="1600" b="1"/>
            <a:t>STAGE JONGERENZORG</a:t>
          </a:r>
        </a:p>
      </xdr:txBody>
    </xdr:sp>
    <xdr:clientData/>
  </xdr:twoCellAnchor>
  <xdr:twoCellAnchor>
    <xdr:from>
      <xdr:col>0</xdr:col>
      <xdr:colOff>0</xdr:colOff>
      <xdr:row>10</xdr:row>
      <xdr:rowOff>0</xdr:rowOff>
    </xdr:from>
    <xdr:to>
      <xdr:col>0</xdr:col>
      <xdr:colOff>1038225</xdr:colOff>
      <xdr:row>11</xdr:row>
      <xdr:rowOff>0</xdr:rowOff>
    </xdr:to>
    <xdr:sp macro="" textlink="">
      <xdr:nvSpPr>
        <xdr:cNvPr id="3" name="Tekstvak 2">
          <a:extLst>
            <a:ext uri="{FF2B5EF4-FFF2-40B4-BE49-F238E27FC236}">
              <a16:creationId xmlns:a16="http://schemas.microsoft.com/office/drawing/2014/main" id="{00000000-0008-0000-0500-000003000000}"/>
            </a:ext>
          </a:extLst>
        </xdr:cNvPr>
        <xdr:cNvSpPr txBox="1"/>
      </xdr:nvSpPr>
      <xdr:spPr>
        <a:xfrm>
          <a:off x="0" y="1352550"/>
          <a:ext cx="1038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l-BE" sz="900" b="1" i="0"/>
            <a:t>© Jean Linden</a:t>
          </a:r>
        </a:p>
      </xdr:txBody>
    </xdr:sp>
    <xdr:clientData fPrintsWithSheet="0"/>
  </xdr:twoCellAnchor>
  <xdr:twoCellAnchor>
    <xdr:from>
      <xdr:col>36</xdr:col>
      <xdr:colOff>0</xdr:colOff>
      <xdr:row>4</xdr:row>
      <xdr:rowOff>0</xdr:rowOff>
    </xdr:from>
    <xdr:to>
      <xdr:col>38</xdr:col>
      <xdr:colOff>523875</xdr:colOff>
      <xdr:row>6</xdr:row>
      <xdr:rowOff>114300</xdr:rowOff>
    </xdr:to>
    <xdr:sp macro="" textlink="">
      <xdr:nvSpPr>
        <xdr:cNvPr id="4" name="Afgeronde rechthoek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22879050" y="552450"/>
          <a:ext cx="113347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36</xdr:col>
      <xdr:colOff>0</xdr:colOff>
      <xdr:row>8</xdr:row>
      <xdr:rowOff>0</xdr:rowOff>
    </xdr:from>
    <xdr:to>
      <xdr:col>40</xdr:col>
      <xdr:colOff>28800</xdr:colOff>
      <xdr:row>10</xdr:row>
      <xdr:rowOff>152400</xdr:rowOff>
    </xdr:to>
    <xdr:sp macro="" textlink="">
      <xdr:nvSpPr>
        <xdr:cNvPr id="5" name="Afgeschuind diagonale hoek rechthoek 4">
          <a:extLst>
            <a:ext uri="{FF2B5EF4-FFF2-40B4-BE49-F238E27FC236}">
              <a16:creationId xmlns:a16="http://schemas.microsoft.com/office/drawing/2014/main" id="{00000000-0008-0000-0500-000005000000}"/>
            </a:ext>
          </a:extLst>
        </xdr:cNvPr>
        <xdr:cNvSpPr/>
      </xdr:nvSpPr>
      <xdr:spPr>
        <a:xfrm>
          <a:off x="22879050" y="1085850"/>
          <a:ext cx="1857600" cy="419100"/>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editAs="oneCell">
    <xdr:from>
      <xdr:col>0</xdr:col>
      <xdr:colOff>0</xdr:colOff>
      <xdr:row>0</xdr:row>
      <xdr:rowOff>0</xdr:rowOff>
    </xdr:from>
    <xdr:to>
      <xdr:col>1</xdr:col>
      <xdr:colOff>895350</xdr:colOff>
      <xdr:row>7</xdr:row>
      <xdr:rowOff>28575</xdr:rowOff>
    </xdr:to>
    <xdr:pic>
      <xdr:nvPicPr>
        <xdr:cNvPr id="6149" name="Afbeelding 5" descr="Afbeelding2.jpg">
          <a:extLst>
            <a:ext uri="{FF2B5EF4-FFF2-40B4-BE49-F238E27FC236}">
              <a16:creationId xmlns:a16="http://schemas.microsoft.com/office/drawing/2014/main" id="{00000000-0008-0000-0500-000005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5431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857250</xdr:colOff>
      <xdr:row>0</xdr:row>
      <xdr:rowOff>0</xdr:rowOff>
    </xdr:from>
    <xdr:to>
      <xdr:col>3</xdr:col>
      <xdr:colOff>73050</xdr:colOff>
      <xdr:row>0</xdr:row>
      <xdr:rowOff>228600</xdr:rowOff>
    </xdr:to>
    <xdr:sp macro="" textlink="">
      <xdr:nvSpPr>
        <xdr:cNvPr id="2" name="Tekstvak 1">
          <a:extLst>
            <a:ext uri="{FF2B5EF4-FFF2-40B4-BE49-F238E27FC236}">
              <a16:creationId xmlns:a16="http://schemas.microsoft.com/office/drawing/2014/main" id="{00000000-0008-0000-0600-000002000000}"/>
            </a:ext>
          </a:extLst>
        </xdr:cNvPr>
        <xdr:cNvSpPr txBox="1"/>
      </xdr:nvSpPr>
      <xdr:spPr>
        <a:xfrm>
          <a:off x="2505075" y="0"/>
          <a:ext cx="23400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r>
            <a:rPr lang="nl-BE" sz="1600" b="1"/>
            <a:t>STAGE JONGERENZORG</a:t>
          </a:r>
        </a:p>
      </xdr:txBody>
    </xdr:sp>
    <xdr:clientData/>
  </xdr:twoCellAnchor>
  <xdr:twoCellAnchor>
    <xdr:from>
      <xdr:col>0</xdr:col>
      <xdr:colOff>0</xdr:colOff>
      <xdr:row>10</xdr:row>
      <xdr:rowOff>0</xdr:rowOff>
    </xdr:from>
    <xdr:to>
      <xdr:col>0</xdr:col>
      <xdr:colOff>1038225</xdr:colOff>
      <xdr:row>11</xdr:row>
      <xdr:rowOff>0</xdr:rowOff>
    </xdr:to>
    <xdr:sp macro="" textlink="">
      <xdr:nvSpPr>
        <xdr:cNvPr id="3" name="Tekstvak 2">
          <a:extLst>
            <a:ext uri="{FF2B5EF4-FFF2-40B4-BE49-F238E27FC236}">
              <a16:creationId xmlns:a16="http://schemas.microsoft.com/office/drawing/2014/main" id="{00000000-0008-0000-0600-000003000000}"/>
            </a:ext>
          </a:extLst>
        </xdr:cNvPr>
        <xdr:cNvSpPr txBox="1"/>
      </xdr:nvSpPr>
      <xdr:spPr>
        <a:xfrm>
          <a:off x="0" y="1352550"/>
          <a:ext cx="1038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l-BE" sz="900" b="1" i="0"/>
            <a:t>© Jean Linden</a:t>
          </a:r>
        </a:p>
      </xdr:txBody>
    </xdr:sp>
    <xdr:clientData fPrintsWithSheet="0"/>
  </xdr:twoCellAnchor>
  <xdr:twoCellAnchor>
    <xdr:from>
      <xdr:col>36</xdr:col>
      <xdr:colOff>0</xdr:colOff>
      <xdr:row>4</xdr:row>
      <xdr:rowOff>0</xdr:rowOff>
    </xdr:from>
    <xdr:to>
      <xdr:col>38</xdr:col>
      <xdr:colOff>523875</xdr:colOff>
      <xdr:row>6</xdr:row>
      <xdr:rowOff>114300</xdr:rowOff>
    </xdr:to>
    <xdr:sp macro="" textlink="">
      <xdr:nvSpPr>
        <xdr:cNvPr id="4" name="Afgeronde rechthoek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22879050" y="552450"/>
          <a:ext cx="113347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36</xdr:col>
      <xdr:colOff>0</xdr:colOff>
      <xdr:row>8</xdr:row>
      <xdr:rowOff>0</xdr:rowOff>
    </xdr:from>
    <xdr:to>
      <xdr:col>40</xdr:col>
      <xdr:colOff>28800</xdr:colOff>
      <xdr:row>10</xdr:row>
      <xdr:rowOff>152400</xdr:rowOff>
    </xdr:to>
    <xdr:sp macro="" textlink="">
      <xdr:nvSpPr>
        <xdr:cNvPr id="5" name="Afgeschuind diagonale hoek rechthoek 4">
          <a:extLst>
            <a:ext uri="{FF2B5EF4-FFF2-40B4-BE49-F238E27FC236}">
              <a16:creationId xmlns:a16="http://schemas.microsoft.com/office/drawing/2014/main" id="{00000000-0008-0000-0600-000005000000}"/>
            </a:ext>
          </a:extLst>
        </xdr:cNvPr>
        <xdr:cNvSpPr/>
      </xdr:nvSpPr>
      <xdr:spPr>
        <a:xfrm>
          <a:off x="22879050" y="1085850"/>
          <a:ext cx="1857600" cy="419100"/>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editAs="oneCell">
    <xdr:from>
      <xdr:col>0</xdr:col>
      <xdr:colOff>0</xdr:colOff>
      <xdr:row>0</xdr:row>
      <xdr:rowOff>0</xdr:rowOff>
    </xdr:from>
    <xdr:to>
      <xdr:col>1</xdr:col>
      <xdr:colOff>895350</xdr:colOff>
      <xdr:row>7</xdr:row>
      <xdr:rowOff>28575</xdr:rowOff>
    </xdr:to>
    <xdr:pic>
      <xdr:nvPicPr>
        <xdr:cNvPr id="7173" name="Afbeelding 5" descr="Afbeelding2.jpg">
          <a:extLst>
            <a:ext uri="{FF2B5EF4-FFF2-40B4-BE49-F238E27FC236}">
              <a16:creationId xmlns:a16="http://schemas.microsoft.com/office/drawing/2014/main" id="{00000000-0008-0000-0600-000005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5431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209550</xdr:colOff>
      <xdr:row>2</xdr:row>
      <xdr:rowOff>8404</xdr:rowOff>
    </xdr:to>
    <xdr:pic>
      <xdr:nvPicPr>
        <xdr:cNvPr id="2" name="Afbeelding 28" descr="STAGE 4.jpg">
          <a:extLst>
            <a:ext uri="{FF2B5EF4-FFF2-40B4-BE49-F238E27FC236}">
              <a16:creationId xmlns:a16="http://schemas.microsoft.com/office/drawing/2014/main" id="{B1009312-4622-4273-97DD-98E4345D7D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69" t="37688" r="18724" b="19124"/>
        <a:stretch>
          <a:fillRect/>
        </a:stretch>
      </xdr:blipFill>
      <xdr:spPr bwMode="auto">
        <a:xfrm>
          <a:off x="3657600" y="0"/>
          <a:ext cx="1428750" cy="522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38100</xdr:colOff>
      <xdr:row>26</xdr:row>
      <xdr:rowOff>127000</xdr:rowOff>
    </xdr:from>
    <xdr:to>
      <xdr:col>11</xdr:col>
      <xdr:colOff>41275</xdr:colOff>
      <xdr:row>29</xdr:row>
      <xdr:rowOff>85725</xdr:rowOff>
    </xdr:to>
    <xdr:pic>
      <xdr:nvPicPr>
        <xdr:cNvPr id="3" name="Picture 5">
          <a:extLst>
            <a:ext uri="{FF2B5EF4-FFF2-40B4-BE49-F238E27FC236}">
              <a16:creationId xmlns:a16="http://schemas.microsoft.com/office/drawing/2014/main" id="{855E3D2D-1348-4626-A83F-04B5DF4C916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4500" y="5137150"/>
          <a:ext cx="1222375" cy="511175"/>
        </a:xfrm>
        <a:prstGeom prst="rect">
          <a:avLst/>
        </a:prstGeom>
        <a:noFill/>
        <a:ln w="9525">
          <a:noFill/>
          <a:round/>
          <a:headEnd/>
          <a:tailEnd/>
        </a:ln>
      </xdr:spPr>
    </xdr:pic>
    <xdr:clientData/>
  </xdr:twoCellAnchor>
  <xdr:twoCellAnchor>
    <xdr:from>
      <xdr:col>11</xdr:col>
      <xdr:colOff>409575</xdr:colOff>
      <xdr:row>26</xdr:row>
      <xdr:rowOff>117475</xdr:rowOff>
    </xdr:from>
    <xdr:to>
      <xdr:col>13</xdr:col>
      <xdr:colOff>209550</xdr:colOff>
      <xdr:row>29</xdr:row>
      <xdr:rowOff>78111</xdr:rowOff>
    </xdr:to>
    <xdr:pic>
      <xdr:nvPicPr>
        <xdr:cNvPr id="4" name="Picture 1">
          <a:extLst>
            <a:ext uri="{FF2B5EF4-FFF2-40B4-BE49-F238E27FC236}">
              <a16:creationId xmlns:a16="http://schemas.microsoft.com/office/drawing/2014/main" id="{73484FFD-A67B-483E-9D1A-4D00892E570A}"/>
            </a:ext>
          </a:extLst>
        </xdr:cNvPr>
        <xdr:cNvPicPr preferRelativeResize="0">
          <a:picLocks noChangeAspect="1" noChangeArrowheads="1"/>
        </xdr:cNvPicPr>
      </xdr:nvPicPr>
      <xdr:blipFill>
        <a:blip xmlns:r="http://schemas.openxmlformats.org/officeDocument/2006/relationships" r:embed="rId3" cstate="print"/>
        <a:srcRect/>
        <a:stretch>
          <a:fillRect/>
        </a:stretch>
      </xdr:blipFill>
      <xdr:spPr bwMode="auto">
        <a:xfrm>
          <a:off x="7115175" y="5127625"/>
          <a:ext cx="1019175" cy="513086"/>
        </a:xfrm>
        <a:prstGeom prst="rect">
          <a:avLst/>
        </a:prstGeom>
        <a:noFill/>
        <a:ln w="9525">
          <a:noFill/>
          <a:round/>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2895600</xdr:colOff>
      <xdr:row>4</xdr:row>
      <xdr:rowOff>82550</xdr:rowOff>
    </xdr:from>
    <xdr:to>
      <xdr:col>1</xdr:col>
      <xdr:colOff>6121400</xdr:colOff>
      <xdr:row>7</xdr:row>
      <xdr:rowOff>88900</xdr:rowOff>
    </xdr:to>
    <xdr:sp macro="" textlink="">
      <xdr:nvSpPr>
        <xdr:cNvPr id="2" name="Pijl: rechts 1">
          <a:extLst>
            <a:ext uri="{FF2B5EF4-FFF2-40B4-BE49-F238E27FC236}">
              <a16:creationId xmlns:a16="http://schemas.microsoft.com/office/drawing/2014/main" id="{A14FDD50-42DE-4106-8A74-DB53A8FA39EE}"/>
            </a:ext>
          </a:extLst>
        </xdr:cNvPr>
        <xdr:cNvSpPr>
          <a:spLocks noChangeArrowheads="1"/>
        </xdr:cNvSpPr>
      </xdr:nvSpPr>
      <xdr:spPr bwMode="auto">
        <a:xfrm>
          <a:off x="3225800" y="2127250"/>
          <a:ext cx="3225800" cy="571500"/>
        </a:xfrm>
        <a:prstGeom prst="rightArrow">
          <a:avLst>
            <a:gd name="adj1" fmla="val 50000"/>
            <a:gd name="adj2" fmla="val 50112"/>
          </a:avLst>
        </a:prstGeom>
        <a:solidFill>
          <a:srgbClr val="DAE3F3"/>
        </a:solidFill>
        <a:ln w="12700">
          <a:solidFill>
            <a:srgbClr val="172C51"/>
          </a:solidFill>
          <a:miter lim="800000"/>
          <a:headEnd/>
          <a:tailEnd/>
        </a:ln>
      </xdr:spPr>
      <xdr:txBody>
        <a:bodyPr vertOverflow="clip" wrap="square" lIns="91440" tIns="45720" rIns="91440" bIns="45720" anchor="t" upright="1"/>
        <a:lstStyle/>
        <a:p>
          <a:pPr algn="l" rtl="0">
            <a:defRPr sz="1000"/>
          </a:pPr>
          <a:r>
            <a:rPr lang="nl-BE" sz="1200" b="1" i="0" u="none" strike="noStrike" baseline="0">
              <a:solidFill>
                <a:srgbClr val="C00000"/>
              </a:solidFill>
              <a:latin typeface="Calibri"/>
              <a:cs typeface="Calibri"/>
            </a:rPr>
            <a:t>mijn groeiproces</a:t>
          </a:r>
        </a:p>
      </xdr:txBody>
    </xdr:sp>
    <xdr:clientData/>
  </xdr:twoCellAnchor>
  <xdr:twoCellAnchor editAs="oneCell">
    <xdr:from>
      <xdr:col>1</xdr:col>
      <xdr:colOff>4978948</xdr:colOff>
      <xdr:row>20</xdr:row>
      <xdr:rowOff>165101</xdr:rowOff>
    </xdr:from>
    <xdr:to>
      <xdr:col>1</xdr:col>
      <xdr:colOff>5968999</xdr:colOff>
      <xdr:row>22</xdr:row>
      <xdr:rowOff>165100</xdr:rowOff>
    </xdr:to>
    <xdr:pic>
      <xdr:nvPicPr>
        <xdr:cNvPr id="3" name="Afbeelding 2">
          <a:extLst>
            <a:ext uri="{FF2B5EF4-FFF2-40B4-BE49-F238E27FC236}">
              <a16:creationId xmlns:a16="http://schemas.microsoft.com/office/drawing/2014/main" id="{ACEB8C9F-092A-4D52-BE5F-6CCF94E60F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9148" y="5137151"/>
          <a:ext cx="990051" cy="368299"/>
        </a:xfrm>
        <a:prstGeom prst="rect">
          <a:avLst/>
        </a:prstGeom>
      </xdr:spPr>
    </xdr:pic>
    <xdr:clientData/>
  </xdr:twoCellAnchor>
  <xdr:twoCellAnchor editAs="oneCell">
    <xdr:from>
      <xdr:col>1</xdr:col>
      <xdr:colOff>6673850</xdr:colOff>
      <xdr:row>20</xdr:row>
      <xdr:rowOff>82551</xdr:rowOff>
    </xdr:from>
    <xdr:to>
      <xdr:col>1</xdr:col>
      <xdr:colOff>7861299</xdr:colOff>
      <xdr:row>23</xdr:row>
      <xdr:rowOff>25360</xdr:rowOff>
    </xdr:to>
    <xdr:pic>
      <xdr:nvPicPr>
        <xdr:cNvPr id="4" name="Afbeelding 3">
          <a:extLst>
            <a:ext uri="{FF2B5EF4-FFF2-40B4-BE49-F238E27FC236}">
              <a16:creationId xmlns:a16="http://schemas.microsoft.com/office/drawing/2014/main" id="{32293D7A-188C-4B24-A149-7619416214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4050" y="5054601"/>
          <a:ext cx="1187449" cy="4952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341313</xdr:colOff>
      <xdr:row>0</xdr:row>
      <xdr:rowOff>82550</xdr:rowOff>
    </xdr:from>
    <xdr:to>
      <xdr:col>1</xdr:col>
      <xdr:colOff>1524001</xdr:colOff>
      <xdr:row>4</xdr:row>
      <xdr:rowOff>7938</xdr:rowOff>
    </xdr:to>
    <xdr:sp macro="" textlink="">
      <xdr:nvSpPr>
        <xdr:cNvPr id="2" name="Tekstvak 1">
          <a:extLst>
            <a:ext uri="{FF2B5EF4-FFF2-40B4-BE49-F238E27FC236}">
              <a16:creationId xmlns:a16="http://schemas.microsoft.com/office/drawing/2014/main" id="{B734AFD1-161A-4DFA-9FCF-C348EC5F861D}"/>
            </a:ext>
          </a:extLst>
        </xdr:cNvPr>
        <xdr:cNvSpPr txBox="1"/>
      </xdr:nvSpPr>
      <xdr:spPr>
        <a:xfrm>
          <a:off x="341313" y="82550"/>
          <a:ext cx="2490788" cy="617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r>
            <a:rPr lang="nl-BE" sz="1200" b="1"/>
            <a:t>STAGE Basiszorg</a:t>
          </a:r>
          <a:r>
            <a:rPr lang="nl-BE" sz="1200" b="1" baseline="0"/>
            <a:t> en Ondersteuning, </a:t>
          </a:r>
        </a:p>
        <a:p>
          <a:r>
            <a:rPr lang="nl-BE" sz="1200" b="1" baseline="0"/>
            <a:t>Ouderen/Volwassenen</a:t>
          </a:r>
        </a:p>
        <a:p>
          <a:endParaRPr lang="nl-BE" sz="1200" b="1"/>
        </a:p>
      </xdr:txBody>
    </xdr:sp>
    <xdr:clientData/>
  </xdr:twoCellAnchor>
  <xdr:twoCellAnchor>
    <xdr:from>
      <xdr:col>33</xdr:col>
      <xdr:colOff>0</xdr:colOff>
      <xdr:row>5</xdr:row>
      <xdr:rowOff>0</xdr:rowOff>
    </xdr:from>
    <xdr:to>
      <xdr:col>35</xdr:col>
      <xdr:colOff>523875</xdr:colOff>
      <xdr:row>7</xdr:row>
      <xdr:rowOff>114300</xdr:rowOff>
    </xdr:to>
    <xdr:sp macro="" textlink="">
      <xdr:nvSpPr>
        <xdr:cNvPr id="3" name="Afgeronde rechthoek 5">
          <a:hlinkClick xmlns:r="http://schemas.openxmlformats.org/officeDocument/2006/relationships" r:id="rId1"/>
          <a:extLst>
            <a:ext uri="{FF2B5EF4-FFF2-40B4-BE49-F238E27FC236}">
              <a16:creationId xmlns:a16="http://schemas.microsoft.com/office/drawing/2014/main" id="{195DA563-31D5-450B-B14E-829CC13EA917}"/>
            </a:ext>
          </a:extLst>
        </xdr:cNvPr>
        <xdr:cNvSpPr/>
      </xdr:nvSpPr>
      <xdr:spPr>
        <a:xfrm>
          <a:off x="9772650" y="730250"/>
          <a:ext cx="159702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33</xdr:col>
      <xdr:colOff>47625</xdr:colOff>
      <xdr:row>8</xdr:row>
      <xdr:rowOff>38099</xdr:rowOff>
    </xdr:from>
    <xdr:to>
      <xdr:col>35</xdr:col>
      <xdr:colOff>63500</xdr:colOff>
      <xdr:row>10</xdr:row>
      <xdr:rowOff>177800</xdr:rowOff>
    </xdr:to>
    <xdr:sp macro="" textlink="">
      <xdr:nvSpPr>
        <xdr:cNvPr id="4" name="Afgeschuind diagonale hoek rechthoek 7">
          <a:extLst>
            <a:ext uri="{FF2B5EF4-FFF2-40B4-BE49-F238E27FC236}">
              <a16:creationId xmlns:a16="http://schemas.microsoft.com/office/drawing/2014/main" id="{F54D4D9E-92E6-4244-9B4F-CE888DDB3FB4}"/>
            </a:ext>
          </a:extLst>
        </xdr:cNvPr>
        <xdr:cNvSpPr/>
      </xdr:nvSpPr>
      <xdr:spPr>
        <a:xfrm>
          <a:off x="9820275" y="1263649"/>
          <a:ext cx="1177925" cy="374651"/>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xdr:from>
      <xdr:col>5</xdr:col>
      <xdr:colOff>7790</xdr:colOff>
      <xdr:row>89</xdr:row>
      <xdr:rowOff>150813</xdr:rowOff>
    </xdr:from>
    <xdr:to>
      <xdr:col>6</xdr:col>
      <xdr:colOff>494050</xdr:colOff>
      <xdr:row>92</xdr:row>
      <xdr:rowOff>0</xdr:rowOff>
    </xdr:to>
    <xdr:pic>
      <xdr:nvPicPr>
        <xdr:cNvPr id="5" name="Picture 5">
          <a:extLst>
            <a:ext uri="{FF2B5EF4-FFF2-40B4-BE49-F238E27FC236}">
              <a16:creationId xmlns:a16="http://schemas.microsoft.com/office/drawing/2014/main" id="{6C29CB7F-8912-4E05-A794-7BED4D6D92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7290" y="50633313"/>
          <a:ext cx="1089510" cy="401637"/>
        </a:xfrm>
        <a:prstGeom prst="rect">
          <a:avLst/>
        </a:prstGeom>
        <a:noFill/>
        <a:ln w="9525">
          <a:noFill/>
          <a:round/>
          <a:headEnd/>
          <a:tailEnd/>
        </a:ln>
      </xdr:spPr>
    </xdr:pic>
    <xdr:clientData/>
  </xdr:twoCellAnchor>
  <xdr:twoCellAnchor editAs="oneCell">
    <xdr:from>
      <xdr:col>9</xdr:col>
      <xdr:colOff>34925</xdr:colOff>
      <xdr:row>89</xdr:row>
      <xdr:rowOff>174627</xdr:rowOff>
    </xdr:from>
    <xdr:to>
      <xdr:col>10</xdr:col>
      <xdr:colOff>460375</xdr:colOff>
      <xdr:row>91</xdr:row>
      <xdr:rowOff>180976</xdr:rowOff>
    </xdr:to>
    <xdr:pic>
      <xdr:nvPicPr>
        <xdr:cNvPr id="6" name="Afbeelding 5">
          <a:extLst>
            <a:ext uri="{FF2B5EF4-FFF2-40B4-BE49-F238E27FC236}">
              <a16:creationId xmlns:a16="http://schemas.microsoft.com/office/drawing/2014/main" id="{C1C0B392-61DC-4F21-901B-1CF5483E0D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10525" y="50657127"/>
          <a:ext cx="1028700" cy="3746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341313</xdr:colOff>
      <xdr:row>0</xdr:row>
      <xdr:rowOff>82550</xdr:rowOff>
    </xdr:from>
    <xdr:to>
      <xdr:col>1</xdr:col>
      <xdr:colOff>1524001</xdr:colOff>
      <xdr:row>4</xdr:row>
      <xdr:rowOff>7938</xdr:rowOff>
    </xdr:to>
    <xdr:sp macro="" textlink="">
      <xdr:nvSpPr>
        <xdr:cNvPr id="2" name="Tekstvak 1">
          <a:extLst>
            <a:ext uri="{FF2B5EF4-FFF2-40B4-BE49-F238E27FC236}">
              <a16:creationId xmlns:a16="http://schemas.microsoft.com/office/drawing/2014/main" id="{08B680B1-B9A3-4E88-A9A2-7B537AFDD50A}"/>
            </a:ext>
          </a:extLst>
        </xdr:cNvPr>
        <xdr:cNvSpPr txBox="1"/>
      </xdr:nvSpPr>
      <xdr:spPr>
        <a:xfrm>
          <a:off x="341313" y="82550"/>
          <a:ext cx="2490788" cy="617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r>
            <a:rPr lang="nl-BE" sz="1200" b="1"/>
            <a:t>STAGE Basiszorg</a:t>
          </a:r>
          <a:r>
            <a:rPr lang="nl-BE" sz="1200" b="1" baseline="0"/>
            <a:t> en Ondersteuning, </a:t>
          </a:r>
        </a:p>
        <a:p>
          <a:r>
            <a:rPr lang="nl-BE" sz="1200" b="1" baseline="0"/>
            <a:t>Ouderen/Volwassenen</a:t>
          </a:r>
        </a:p>
        <a:p>
          <a:endParaRPr lang="nl-BE" sz="1200" b="1"/>
        </a:p>
      </xdr:txBody>
    </xdr:sp>
    <xdr:clientData/>
  </xdr:twoCellAnchor>
  <xdr:twoCellAnchor>
    <xdr:from>
      <xdr:col>33</xdr:col>
      <xdr:colOff>0</xdr:colOff>
      <xdr:row>5</xdr:row>
      <xdr:rowOff>0</xdr:rowOff>
    </xdr:from>
    <xdr:to>
      <xdr:col>35</xdr:col>
      <xdr:colOff>523875</xdr:colOff>
      <xdr:row>7</xdr:row>
      <xdr:rowOff>114300</xdr:rowOff>
    </xdr:to>
    <xdr:sp macro="" textlink="">
      <xdr:nvSpPr>
        <xdr:cNvPr id="3" name="Afgeronde rechthoek 5">
          <a:hlinkClick xmlns:r="http://schemas.openxmlformats.org/officeDocument/2006/relationships" r:id="rId1"/>
          <a:extLst>
            <a:ext uri="{FF2B5EF4-FFF2-40B4-BE49-F238E27FC236}">
              <a16:creationId xmlns:a16="http://schemas.microsoft.com/office/drawing/2014/main" id="{288010CF-8AEC-4795-BB70-DD9E1EB67491}"/>
            </a:ext>
          </a:extLst>
        </xdr:cNvPr>
        <xdr:cNvSpPr/>
      </xdr:nvSpPr>
      <xdr:spPr>
        <a:xfrm>
          <a:off x="9709150" y="730250"/>
          <a:ext cx="159702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33</xdr:col>
      <xdr:colOff>47625</xdr:colOff>
      <xdr:row>8</xdr:row>
      <xdr:rowOff>38099</xdr:rowOff>
    </xdr:from>
    <xdr:to>
      <xdr:col>35</xdr:col>
      <xdr:colOff>63500</xdr:colOff>
      <xdr:row>10</xdr:row>
      <xdr:rowOff>177800</xdr:rowOff>
    </xdr:to>
    <xdr:sp macro="" textlink="">
      <xdr:nvSpPr>
        <xdr:cNvPr id="4" name="Afgeschuind diagonale hoek rechthoek 7">
          <a:extLst>
            <a:ext uri="{FF2B5EF4-FFF2-40B4-BE49-F238E27FC236}">
              <a16:creationId xmlns:a16="http://schemas.microsoft.com/office/drawing/2014/main" id="{DC467691-50CD-4080-B3CC-03E865B47078}"/>
            </a:ext>
          </a:extLst>
        </xdr:cNvPr>
        <xdr:cNvSpPr/>
      </xdr:nvSpPr>
      <xdr:spPr>
        <a:xfrm>
          <a:off x="9756775" y="1263649"/>
          <a:ext cx="1177925" cy="374651"/>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xdr:from>
      <xdr:col>5</xdr:col>
      <xdr:colOff>7790</xdr:colOff>
      <xdr:row>89</xdr:row>
      <xdr:rowOff>150813</xdr:rowOff>
    </xdr:from>
    <xdr:to>
      <xdr:col>6</xdr:col>
      <xdr:colOff>494050</xdr:colOff>
      <xdr:row>92</xdr:row>
      <xdr:rowOff>0</xdr:rowOff>
    </xdr:to>
    <xdr:pic>
      <xdr:nvPicPr>
        <xdr:cNvPr id="5" name="Picture 5">
          <a:extLst>
            <a:ext uri="{FF2B5EF4-FFF2-40B4-BE49-F238E27FC236}">
              <a16:creationId xmlns:a16="http://schemas.microsoft.com/office/drawing/2014/main" id="{EAE9EBF8-8DF1-47AA-B2BE-716ADBA9D02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7290" y="33945513"/>
          <a:ext cx="1089510" cy="401637"/>
        </a:xfrm>
        <a:prstGeom prst="rect">
          <a:avLst/>
        </a:prstGeom>
        <a:noFill/>
        <a:ln w="9525">
          <a:noFill/>
          <a:round/>
          <a:headEnd/>
          <a:tailEnd/>
        </a:ln>
      </xdr:spPr>
    </xdr:pic>
    <xdr:clientData/>
  </xdr:twoCellAnchor>
  <xdr:twoCellAnchor editAs="oneCell">
    <xdr:from>
      <xdr:col>9</xdr:col>
      <xdr:colOff>34925</xdr:colOff>
      <xdr:row>89</xdr:row>
      <xdr:rowOff>174627</xdr:rowOff>
    </xdr:from>
    <xdr:to>
      <xdr:col>10</xdr:col>
      <xdr:colOff>460375</xdr:colOff>
      <xdr:row>91</xdr:row>
      <xdr:rowOff>180976</xdr:rowOff>
    </xdr:to>
    <xdr:pic>
      <xdr:nvPicPr>
        <xdr:cNvPr id="6" name="Afbeelding 5">
          <a:extLst>
            <a:ext uri="{FF2B5EF4-FFF2-40B4-BE49-F238E27FC236}">
              <a16:creationId xmlns:a16="http://schemas.microsoft.com/office/drawing/2014/main" id="{EA578F62-01AD-4402-BAB9-ACAF94FCF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10525" y="33969327"/>
          <a:ext cx="1028700" cy="3746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341313</xdr:colOff>
      <xdr:row>0</xdr:row>
      <xdr:rowOff>82550</xdr:rowOff>
    </xdr:from>
    <xdr:to>
      <xdr:col>1</xdr:col>
      <xdr:colOff>1524001</xdr:colOff>
      <xdr:row>4</xdr:row>
      <xdr:rowOff>7938</xdr:rowOff>
    </xdr:to>
    <xdr:sp macro="" textlink="">
      <xdr:nvSpPr>
        <xdr:cNvPr id="2" name="Tekstvak 1">
          <a:extLst>
            <a:ext uri="{FF2B5EF4-FFF2-40B4-BE49-F238E27FC236}">
              <a16:creationId xmlns:a16="http://schemas.microsoft.com/office/drawing/2014/main" id="{AE3FF2BF-F450-457F-BD44-3170AE842F83}"/>
            </a:ext>
          </a:extLst>
        </xdr:cNvPr>
        <xdr:cNvSpPr txBox="1"/>
      </xdr:nvSpPr>
      <xdr:spPr>
        <a:xfrm>
          <a:off x="341313" y="82550"/>
          <a:ext cx="2490788" cy="617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r>
            <a:rPr lang="nl-BE" sz="1200" b="1"/>
            <a:t>STAGE Basiszorg</a:t>
          </a:r>
          <a:r>
            <a:rPr lang="nl-BE" sz="1200" b="1" baseline="0"/>
            <a:t> en Ondersteuning, </a:t>
          </a:r>
        </a:p>
        <a:p>
          <a:r>
            <a:rPr lang="nl-BE" sz="1200" b="1" baseline="0"/>
            <a:t>Ouderen/Volwassenen</a:t>
          </a:r>
        </a:p>
        <a:p>
          <a:endParaRPr lang="nl-BE" sz="1200" b="1"/>
        </a:p>
      </xdr:txBody>
    </xdr:sp>
    <xdr:clientData/>
  </xdr:twoCellAnchor>
  <xdr:twoCellAnchor>
    <xdr:from>
      <xdr:col>33</xdr:col>
      <xdr:colOff>0</xdr:colOff>
      <xdr:row>5</xdr:row>
      <xdr:rowOff>0</xdr:rowOff>
    </xdr:from>
    <xdr:to>
      <xdr:col>35</xdr:col>
      <xdr:colOff>523875</xdr:colOff>
      <xdr:row>7</xdr:row>
      <xdr:rowOff>114300</xdr:rowOff>
    </xdr:to>
    <xdr:sp macro="" textlink="">
      <xdr:nvSpPr>
        <xdr:cNvPr id="3" name="Afgeronde rechthoek 5">
          <a:hlinkClick xmlns:r="http://schemas.openxmlformats.org/officeDocument/2006/relationships" r:id="rId1"/>
          <a:extLst>
            <a:ext uri="{FF2B5EF4-FFF2-40B4-BE49-F238E27FC236}">
              <a16:creationId xmlns:a16="http://schemas.microsoft.com/office/drawing/2014/main" id="{C8518092-86CD-4089-A20F-445E9739106A}"/>
            </a:ext>
          </a:extLst>
        </xdr:cNvPr>
        <xdr:cNvSpPr/>
      </xdr:nvSpPr>
      <xdr:spPr>
        <a:xfrm>
          <a:off x="32715200" y="730250"/>
          <a:ext cx="159702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33</xdr:col>
      <xdr:colOff>47625</xdr:colOff>
      <xdr:row>8</xdr:row>
      <xdr:rowOff>38099</xdr:rowOff>
    </xdr:from>
    <xdr:to>
      <xdr:col>35</xdr:col>
      <xdr:colOff>63500</xdr:colOff>
      <xdr:row>10</xdr:row>
      <xdr:rowOff>177800</xdr:rowOff>
    </xdr:to>
    <xdr:sp macro="" textlink="">
      <xdr:nvSpPr>
        <xdr:cNvPr id="4" name="Afgeschuind diagonale hoek rechthoek 7">
          <a:extLst>
            <a:ext uri="{FF2B5EF4-FFF2-40B4-BE49-F238E27FC236}">
              <a16:creationId xmlns:a16="http://schemas.microsoft.com/office/drawing/2014/main" id="{8D098DB3-D629-4591-9489-52D3815EDD75}"/>
            </a:ext>
          </a:extLst>
        </xdr:cNvPr>
        <xdr:cNvSpPr/>
      </xdr:nvSpPr>
      <xdr:spPr>
        <a:xfrm>
          <a:off x="32762825" y="1263649"/>
          <a:ext cx="1177925" cy="374651"/>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xdr:from>
      <xdr:col>5</xdr:col>
      <xdr:colOff>7790</xdr:colOff>
      <xdr:row>89</xdr:row>
      <xdr:rowOff>150813</xdr:rowOff>
    </xdr:from>
    <xdr:to>
      <xdr:col>6</xdr:col>
      <xdr:colOff>494050</xdr:colOff>
      <xdr:row>92</xdr:row>
      <xdr:rowOff>0</xdr:rowOff>
    </xdr:to>
    <xdr:pic>
      <xdr:nvPicPr>
        <xdr:cNvPr id="5" name="Picture 5">
          <a:extLst>
            <a:ext uri="{FF2B5EF4-FFF2-40B4-BE49-F238E27FC236}">
              <a16:creationId xmlns:a16="http://schemas.microsoft.com/office/drawing/2014/main" id="{A7AF8058-7C89-4D99-A221-A1A69DEC7A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7290" y="37018913"/>
          <a:ext cx="1089510" cy="401637"/>
        </a:xfrm>
        <a:prstGeom prst="rect">
          <a:avLst/>
        </a:prstGeom>
        <a:noFill/>
        <a:ln w="9525">
          <a:noFill/>
          <a:round/>
          <a:headEnd/>
          <a:tailEnd/>
        </a:ln>
      </xdr:spPr>
    </xdr:pic>
    <xdr:clientData/>
  </xdr:twoCellAnchor>
  <xdr:twoCellAnchor editAs="oneCell">
    <xdr:from>
      <xdr:col>9</xdr:col>
      <xdr:colOff>34925</xdr:colOff>
      <xdr:row>89</xdr:row>
      <xdr:rowOff>174627</xdr:rowOff>
    </xdr:from>
    <xdr:to>
      <xdr:col>10</xdr:col>
      <xdr:colOff>460375</xdr:colOff>
      <xdr:row>91</xdr:row>
      <xdr:rowOff>180976</xdr:rowOff>
    </xdr:to>
    <xdr:pic>
      <xdr:nvPicPr>
        <xdr:cNvPr id="6" name="Afbeelding 5">
          <a:extLst>
            <a:ext uri="{FF2B5EF4-FFF2-40B4-BE49-F238E27FC236}">
              <a16:creationId xmlns:a16="http://schemas.microsoft.com/office/drawing/2014/main" id="{697431F1-C85A-4B41-B41D-EEA7429367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10525" y="37042727"/>
          <a:ext cx="1028700" cy="3746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341313</xdr:colOff>
      <xdr:row>0</xdr:row>
      <xdr:rowOff>82550</xdr:rowOff>
    </xdr:from>
    <xdr:to>
      <xdr:col>1</xdr:col>
      <xdr:colOff>1524001</xdr:colOff>
      <xdr:row>4</xdr:row>
      <xdr:rowOff>7938</xdr:rowOff>
    </xdr:to>
    <xdr:sp macro="" textlink="">
      <xdr:nvSpPr>
        <xdr:cNvPr id="2" name="Tekstvak 1">
          <a:extLst>
            <a:ext uri="{FF2B5EF4-FFF2-40B4-BE49-F238E27FC236}">
              <a16:creationId xmlns:a16="http://schemas.microsoft.com/office/drawing/2014/main" id="{94437F07-14ED-45AD-9C9D-E51F18C1A9DC}"/>
            </a:ext>
          </a:extLst>
        </xdr:cNvPr>
        <xdr:cNvSpPr txBox="1"/>
      </xdr:nvSpPr>
      <xdr:spPr>
        <a:xfrm>
          <a:off x="341313" y="82550"/>
          <a:ext cx="2490788" cy="617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r>
            <a:rPr lang="nl-BE" sz="1200" b="1"/>
            <a:t>STAGE Basiszorg</a:t>
          </a:r>
          <a:r>
            <a:rPr lang="nl-BE" sz="1200" b="1" baseline="0"/>
            <a:t> en Ondersteuning, </a:t>
          </a:r>
        </a:p>
        <a:p>
          <a:r>
            <a:rPr lang="nl-BE" sz="1200" b="1" baseline="0"/>
            <a:t>Ouderen/Volwassenen</a:t>
          </a:r>
        </a:p>
        <a:p>
          <a:endParaRPr lang="nl-BE" sz="1200" b="1"/>
        </a:p>
      </xdr:txBody>
    </xdr:sp>
    <xdr:clientData/>
  </xdr:twoCellAnchor>
  <xdr:twoCellAnchor>
    <xdr:from>
      <xdr:col>33</xdr:col>
      <xdr:colOff>0</xdr:colOff>
      <xdr:row>5</xdr:row>
      <xdr:rowOff>0</xdr:rowOff>
    </xdr:from>
    <xdr:to>
      <xdr:col>35</xdr:col>
      <xdr:colOff>523875</xdr:colOff>
      <xdr:row>7</xdr:row>
      <xdr:rowOff>114300</xdr:rowOff>
    </xdr:to>
    <xdr:sp macro="" textlink="">
      <xdr:nvSpPr>
        <xdr:cNvPr id="3" name="Afgeronde rechthoek 5">
          <a:hlinkClick xmlns:r="http://schemas.openxmlformats.org/officeDocument/2006/relationships" r:id="rId1"/>
          <a:extLst>
            <a:ext uri="{FF2B5EF4-FFF2-40B4-BE49-F238E27FC236}">
              <a16:creationId xmlns:a16="http://schemas.microsoft.com/office/drawing/2014/main" id="{4401FB72-AE0B-4EAC-921E-7086B2BC1393}"/>
            </a:ext>
          </a:extLst>
        </xdr:cNvPr>
        <xdr:cNvSpPr/>
      </xdr:nvSpPr>
      <xdr:spPr>
        <a:xfrm>
          <a:off x="9715500" y="730250"/>
          <a:ext cx="317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33</xdr:col>
      <xdr:colOff>47625</xdr:colOff>
      <xdr:row>8</xdr:row>
      <xdr:rowOff>38099</xdr:rowOff>
    </xdr:from>
    <xdr:to>
      <xdr:col>35</xdr:col>
      <xdr:colOff>63500</xdr:colOff>
      <xdr:row>10</xdr:row>
      <xdr:rowOff>177800</xdr:rowOff>
    </xdr:to>
    <xdr:sp macro="" textlink="">
      <xdr:nvSpPr>
        <xdr:cNvPr id="4" name="Afgeschuind diagonale hoek rechthoek 7">
          <a:extLst>
            <a:ext uri="{FF2B5EF4-FFF2-40B4-BE49-F238E27FC236}">
              <a16:creationId xmlns:a16="http://schemas.microsoft.com/office/drawing/2014/main" id="{E607AEED-74BD-478E-B7FA-014768EBC66B}"/>
            </a:ext>
          </a:extLst>
        </xdr:cNvPr>
        <xdr:cNvSpPr/>
      </xdr:nvSpPr>
      <xdr:spPr>
        <a:xfrm>
          <a:off x="9715500" y="1263649"/>
          <a:ext cx="6350" cy="374651"/>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xdr:from>
      <xdr:col>5</xdr:col>
      <xdr:colOff>7790</xdr:colOff>
      <xdr:row>89</xdr:row>
      <xdr:rowOff>150813</xdr:rowOff>
    </xdr:from>
    <xdr:to>
      <xdr:col>6</xdr:col>
      <xdr:colOff>494050</xdr:colOff>
      <xdr:row>92</xdr:row>
      <xdr:rowOff>0</xdr:rowOff>
    </xdr:to>
    <xdr:pic>
      <xdr:nvPicPr>
        <xdr:cNvPr id="5" name="Picture 5">
          <a:extLst>
            <a:ext uri="{FF2B5EF4-FFF2-40B4-BE49-F238E27FC236}">
              <a16:creationId xmlns:a16="http://schemas.microsoft.com/office/drawing/2014/main" id="{7BC9CE9B-9807-4073-8184-508361D0D2D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7290" y="34040763"/>
          <a:ext cx="1089510" cy="401637"/>
        </a:xfrm>
        <a:prstGeom prst="rect">
          <a:avLst/>
        </a:prstGeom>
        <a:noFill/>
        <a:ln w="9525">
          <a:noFill/>
          <a:round/>
          <a:headEnd/>
          <a:tailEnd/>
        </a:ln>
      </xdr:spPr>
    </xdr:pic>
    <xdr:clientData/>
  </xdr:twoCellAnchor>
  <xdr:twoCellAnchor editAs="oneCell">
    <xdr:from>
      <xdr:col>9</xdr:col>
      <xdr:colOff>34925</xdr:colOff>
      <xdr:row>89</xdr:row>
      <xdr:rowOff>174627</xdr:rowOff>
    </xdr:from>
    <xdr:to>
      <xdr:col>10</xdr:col>
      <xdr:colOff>460375</xdr:colOff>
      <xdr:row>91</xdr:row>
      <xdr:rowOff>180976</xdr:rowOff>
    </xdr:to>
    <xdr:pic>
      <xdr:nvPicPr>
        <xdr:cNvPr id="6" name="Afbeelding 5">
          <a:extLst>
            <a:ext uri="{FF2B5EF4-FFF2-40B4-BE49-F238E27FC236}">
              <a16:creationId xmlns:a16="http://schemas.microsoft.com/office/drawing/2014/main" id="{378CA5B4-89B7-4A6D-B082-7F2FED3870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10525" y="34064577"/>
          <a:ext cx="1028700" cy="3746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28575</xdr:rowOff>
    </xdr:from>
    <xdr:to>
      <xdr:col>6</xdr:col>
      <xdr:colOff>342900</xdr:colOff>
      <xdr:row>4</xdr:row>
      <xdr:rowOff>0</xdr:rowOff>
    </xdr:to>
    <xdr:sp macro="" textlink="">
      <xdr:nvSpPr>
        <xdr:cNvPr id="6" name="Tekstvak 5">
          <a:extLst>
            <a:ext uri="{FF2B5EF4-FFF2-40B4-BE49-F238E27FC236}">
              <a16:creationId xmlns:a16="http://schemas.microsoft.com/office/drawing/2014/main" id="{00000000-0008-0000-0700-000006000000}"/>
            </a:ext>
          </a:extLst>
        </xdr:cNvPr>
        <xdr:cNvSpPr txBox="1"/>
      </xdr:nvSpPr>
      <xdr:spPr>
        <a:xfrm>
          <a:off x="2562225" y="285750"/>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endParaRPr lang="nl-BE" sz="900" b="1"/>
        </a:p>
      </xdr:txBody>
    </xdr:sp>
    <xdr:clientData fPrintsWithSheet="0"/>
  </xdr:twoCellAnchor>
  <xdr:twoCellAnchor>
    <xdr:from>
      <xdr:col>16</xdr:col>
      <xdr:colOff>0</xdr:colOff>
      <xdr:row>2</xdr:row>
      <xdr:rowOff>0</xdr:rowOff>
    </xdr:from>
    <xdr:to>
      <xdr:col>17</xdr:col>
      <xdr:colOff>523875</xdr:colOff>
      <xdr:row>4</xdr:row>
      <xdr:rowOff>152400</xdr:rowOff>
    </xdr:to>
    <xdr:sp macro="" textlink="">
      <xdr:nvSpPr>
        <xdr:cNvPr id="14" name="Afgeronde rechthoek 13">
          <a:hlinkClick xmlns:r="http://schemas.openxmlformats.org/officeDocument/2006/relationships" r:id="rId1"/>
          <a:extLst>
            <a:ext uri="{FF2B5EF4-FFF2-40B4-BE49-F238E27FC236}">
              <a16:creationId xmlns:a16="http://schemas.microsoft.com/office/drawing/2014/main" id="{00000000-0008-0000-0700-00000E000000}"/>
            </a:ext>
          </a:extLst>
        </xdr:cNvPr>
        <xdr:cNvSpPr/>
      </xdr:nvSpPr>
      <xdr:spPr>
        <a:xfrm>
          <a:off x="6638925" y="295275"/>
          <a:ext cx="113347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11</xdr:col>
      <xdr:colOff>2987794</xdr:colOff>
      <xdr:row>31</xdr:row>
      <xdr:rowOff>60325</xdr:rowOff>
    </xdr:from>
    <xdr:to>
      <xdr:col>11</xdr:col>
      <xdr:colOff>3933825</xdr:colOff>
      <xdr:row>34</xdr:row>
      <xdr:rowOff>6350</xdr:rowOff>
    </xdr:to>
    <xdr:pic>
      <xdr:nvPicPr>
        <xdr:cNvPr id="7" name="Picture 1">
          <a:extLst>
            <a:ext uri="{FF2B5EF4-FFF2-40B4-BE49-F238E27FC236}">
              <a16:creationId xmlns:a16="http://schemas.microsoft.com/office/drawing/2014/main" id="{00000000-0008-0000-0700-000007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7820144" y="5470525"/>
          <a:ext cx="946031" cy="498475"/>
        </a:xfrm>
        <a:prstGeom prst="rect">
          <a:avLst/>
        </a:prstGeom>
        <a:noFill/>
        <a:ln w="9525">
          <a:noFill/>
          <a:round/>
          <a:headEnd/>
          <a:tailEnd/>
        </a:ln>
      </xdr:spPr>
    </xdr:pic>
    <xdr:clientData/>
  </xdr:twoCellAnchor>
  <xdr:twoCellAnchor>
    <xdr:from>
      <xdr:col>11</xdr:col>
      <xdr:colOff>1812451</xdr:colOff>
      <xdr:row>31</xdr:row>
      <xdr:rowOff>76200</xdr:rowOff>
    </xdr:from>
    <xdr:to>
      <xdr:col>11</xdr:col>
      <xdr:colOff>2826115</xdr:colOff>
      <xdr:row>33</xdr:row>
      <xdr:rowOff>114300</xdr:rowOff>
    </xdr:to>
    <xdr:pic>
      <xdr:nvPicPr>
        <xdr:cNvPr id="8" name="Picture 5">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644801" y="5486400"/>
          <a:ext cx="1013664" cy="406400"/>
        </a:xfrm>
        <a:prstGeom prst="rect">
          <a:avLst/>
        </a:prstGeom>
        <a:noFill/>
        <a:ln w="9525">
          <a:noFill/>
          <a:round/>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28575</xdr:rowOff>
    </xdr:from>
    <xdr:to>
      <xdr:col>6</xdr:col>
      <xdr:colOff>342900</xdr:colOff>
      <xdr:row>4</xdr:row>
      <xdr:rowOff>0</xdr:rowOff>
    </xdr:to>
    <xdr:sp macro="" textlink="">
      <xdr:nvSpPr>
        <xdr:cNvPr id="2" name="Tekstvak 1">
          <a:extLst>
            <a:ext uri="{FF2B5EF4-FFF2-40B4-BE49-F238E27FC236}">
              <a16:creationId xmlns:a16="http://schemas.microsoft.com/office/drawing/2014/main" id="{42957E80-94F9-4897-821D-F0B3F57228F8}"/>
            </a:ext>
          </a:extLst>
        </xdr:cNvPr>
        <xdr:cNvSpPr txBox="1"/>
      </xdr:nvSpPr>
      <xdr:spPr>
        <a:xfrm>
          <a:off x="2851150" y="288925"/>
          <a:ext cx="469900"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endParaRPr lang="nl-BE" sz="900" b="1"/>
        </a:p>
      </xdr:txBody>
    </xdr:sp>
    <xdr:clientData fPrintsWithSheet="0"/>
  </xdr:twoCellAnchor>
  <xdr:twoCellAnchor>
    <xdr:from>
      <xdr:col>16</xdr:col>
      <xdr:colOff>0</xdr:colOff>
      <xdr:row>2</xdr:row>
      <xdr:rowOff>0</xdr:rowOff>
    </xdr:from>
    <xdr:to>
      <xdr:col>17</xdr:col>
      <xdr:colOff>523875</xdr:colOff>
      <xdr:row>4</xdr:row>
      <xdr:rowOff>152400</xdr:rowOff>
    </xdr:to>
    <xdr:sp macro="" textlink="">
      <xdr:nvSpPr>
        <xdr:cNvPr id="3" name="Afgeronde rechthoek 13">
          <a:hlinkClick xmlns:r="http://schemas.openxmlformats.org/officeDocument/2006/relationships" r:id="rId1"/>
          <a:extLst>
            <a:ext uri="{FF2B5EF4-FFF2-40B4-BE49-F238E27FC236}">
              <a16:creationId xmlns:a16="http://schemas.microsoft.com/office/drawing/2014/main" id="{885FB810-816A-402E-AF8A-8EA8FE94F032}"/>
            </a:ext>
          </a:extLst>
        </xdr:cNvPr>
        <xdr:cNvSpPr/>
      </xdr:nvSpPr>
      <xdr:spPr>
        <a:xfrm>
          <a:off x="13011150" y="298450"/>
          <a:ext cx="1133475" cy="2667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11</xdr:col>
      <xdr:colOff>552450</xdr:colOff>
      <xdr:row>31</xdr:row>
      <xdr:rowOff>120650</xdr:rowOff>
    </xdr:from>
    <xdr:to>
      <xdr:col>11</xdr:col>
      <xdr:colOff>1566114</xdr:colOff>
      <xdr:row>33</xdr:row>
      <xdr:rowOff>158750</xdr:rowOff>
    </xdr:to>
    <xdr:pic>
      <xdr:nvPicPr>
        <xdr:cNvPr id="6" name="Picture 5">
          <a:extLst>
            <a:ext uri="{FF2B5EF4-FFF2-40B4-BE49-F238E27FC236}">
              <a16:creationId xmlns:a16="http://schemas.microsoft.com/office/drawing/2014/main" id="{D16A0D1B-B5A7-45B4-A670-1F3CB887FD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54650" y="5530850"/>
          <a:ext cx="1013664" cy="406400"/>
        </a:xfrm>
        <a:prstGeom prst="rect">
          <a:avLst/>
        </a:prstGeom>
        <a:noFill/>
        <a:ln w="9525">
          <a:noFill/>
          <a:round/>
          <a:headEnd/>
          <a:tailEnd/>
        </a:ln>
      </xdr:spPr>
    </xdr:pic>
    <xdr:clientData/>
  </xdr:twoCellAnchor>
  <xdr:twoCellAnchor>
    <xdr:from>
      <xdr:col>11</xdr:col>
      <xdr:colOff>2019300</xdr:colOff>
      <xdr:row>31</xdr:row>
      <xdr:rowOff>50800</xdr:rowOff>
    </xdr:from>
    <xdr:to>
      <xdr:col>11</xdr:col>
      <xdr:colOff>2965331</xdr:colOff>
      <xdr:row>33</xdr:row>
      <xdr:rowOff>180975</xdr:rowOff>
    </xdr:to>
    <xdr:pic>
      <xdr:nvPicPr>
        <xdr:cNvPr id="8" name="Picture 1">
          <a:extLst>
            <a:ext uri="{FF2B5EF4-FFF2-40B4-BE49-F238E27FC236}">
              <a16:creationId xmlns:a16="http://schemas.microsoft.com/office/drawing/2014/main" id="{8FFB816B-FE7F-41A7-A83E-1B0135F697CD}"/>
            </a:ext>
          </a:extLst>
        </xdr:cNvPr>
        <xdr:cNvPicPr preferRelativeResize="0">
          <a:picLocks noChangeAspect="1" noChangeArrowheads="1"/>
        </xdr:cNvPicPr>
      </xdr:nvPicPr>
      <xdr:blipFill>
        <a:blip xmlns:r="http://schemas.openxmlformats.org/officeDocument/2006/relationships" r:embed="rId3" cstate="print"/>
        <a:srcRect/>
        <a:stretch>
          <a:fillRect/>
        </a:stretch>
      </xdr:blipFill>
      <xdr:spPr bwMode="auto">
        <a:xfrm>
          <a:off x="6921500" y="5461000"/>
          <a:ext cx="946031" cy="498475"/>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2"/>
  <sheetViews>
    <sheetView showGridLines="0" showRowColHeaders="0" tabSelected="1" workbookViewId="0">
      <selection activeCell="H6" sqref="H6"/>
    </sheetView>
  </sheetViews>
  <sheetFormatPr defaultRowHeight="14.5" x14ac:dyDescent="0.35"/>
  <cols>
    <col min="15" max="15" width="5" customWidth="1"/>
    <col min="16" max="16" width="15.1796875" hidden="1" customWidth="1"/>
    <col min="17" max="17" width="18.81640625" customWidth="1"/>
    <col min="18" max="18" width="13.36328125" customWidth="1"/>
  </cols>
  <sheetData>
    <row r="1" spans="1:18" ht="26" x14ac:dyDescent="0.6">
      <c r="A1" s="68"/>
      <c r="F1" s="54"/>
      <c r="G1" s="54"/>
    </row>
    <row r="3" spans="1:18" ht="26" x14ac:dyDescent="0.6">
      <c r="A3" s="232" t="s">
        <v>314</v>
      </c>
      <c r="B3" s="232"/>
      <c r="C3" s="232"/>
      <c r="D3" s="2"/>
      <c r="F3" s="55"/>
      <c r="G3" s="170" t="s">
        <v>344</v>
      </c>
    </row>
    <row r="4" spans="1:18" x14ac:dyDescent="0.35">
      <c r="A4" s="232"/>
      <c r="B4" s="232"/>
      <c r="C4" s="232"/>
      <c r="D4" s="2"/>
    </row>
    <row r="5" spans="1:18" ht="15.5" x14ac:dyDescent="0.35">
      <c r="A5" s="232"/>
      <c r="B5" s="232"/>
      <c r="C5" s="232"/>
      <c r="D5" s="2"/>
      <c r="H5" s="212" t="s">
        <v>53</v>
      </c>
      <c r="I5" s="212"/>
      <c r="J5" s="212"/>
      <c r="K5" s="224"/>
      <c r="L5" s="225"/>
      <c r="M5" s="225"/>
      <c r="N5" s="226"/>
    </row>
    <row r="6" spans="1:18" ht="15.5" x14ac:dyDescent="0.35">
      <c r="A6" s="232"/>
      <c r="B6" s="232"/>
      <c r="C6" s="232"/>
      <c r="D6" s="2"/>
      <c r="H6" s="109"/>
      <c r="I6" s="109"/>
      <c r="J6" s="109"/>
      <c r="K6" s="50"/>
      <c r="L6" s="50"/>
      <c r="M6" s="50"/>
      <c r="N6" s="110"/>
    </row>
    <row r="7" spans="1:18" ht="15.5" x14ac:dyDescent="0.35">
      <c r="A7" s="227"/>
      <c r="B7" s="227"/>
      <c r="C7" s="227"/>
      <c r="D7" s="228"/>
      <c r="E7" s="228"/>
      <c r="F7" s="228"/>
      <c r="G7" s="228"/>
      <c r="H7" s="212" t="s">
        <v>70</v>
      </c>
      <c r="I7" s="212"/>
      <c r="J7" s="212"/>
      <c r="K7" s="229"/>
      <c r="L7" s="230"/>
      <c r="M7" s="230"/>
      <c r="N7" s="231"/>
    </row>
    <row r="9" spans="1:18" ht="15.5" x14ac:dyDescent="0.35">
      <c r="A9" s="5"/>
      <c r="B9" s="53"/>
      <c r="F9" s="111"/>
      <c r="G9" s="111"/>
      <c r="H9" s="212" t="s">
        <v>313</v>
      </c>
      <c r="I9" s="212"/>
      <c r="J9" s="212"/>
      <c r="K9" s="213"/>
      <c r="L9" s="214"/>
    </row>
    <row r="10" spans="1:18" x14ac:dyDescent="0.35">
      <c r="A10" s="5"/>
      <c r="B10" s="5"/>
      <c r="E10" s="5"/>
      <c r="F10" s="5"/>
      <c r="G10" s="5"/>
      <c r="H10" s="5"/>
      <c r="I10" s="112"/>
      <c r="J10" s="112"/>
      <c r="K10" s="5"/>
      <c r="L10" s="5"/>
    </row>
    <row r="11" spans="1:18" ht="15.5" x14ac:dyDescent="0.35">
      <c r="A11" s="5"/>
      <c r="B11" s="53"/>
      <c r="H11" s="212" t="s">
        <v>356</v>
      </c>
      <c r="I11" s="212"/>
      <c r="J11" s="212"/>
      <c r="K11" s="213"/>
      <c r="L11" s="214"/>
    </row>
    <row r="12" spans="1:18" ht="15.5" x14ac:dyDescent="0.35">
      <c r="A12" s="5"/>
      <c r="B12" s="53"/>
      <c r="H12" s="53"/>
      <c r="I12" s="113"/>
      <c r="J12" s="112"/>
      <c r="K12" s="5"/>
      <c r="L12" s="5"/>
      <c r="O12" s="173"/>
      <c r="P12" s="173"/>
      <c r="Q12" s="173"/>
      <c r="R12" s="173"/>
    </row>
    <row r="13" spans="1:18" x14ac:dyDescent="0.35">
      <c r="E13" s="7"/>
      <c r="K13" s="7"/>
      <c r="O13" s="171"/>
      <c r="P13" s="171"/>
      <c r="Q13" s="171"/>
      <c r="R13" s="172"/>
    </row>
    <row r="14" spans="1:18" x14ac:dyDescent="0.35">
      <c r="C14" s="174" t="s">
        <v>345</v>
      </c>
      <c r="D14" s="139" t="s">
        <v>349</v>
      </c>
      <c r="E14" s="175"/>
      <c r="F14" s="139"/>
      <c r="K14" s="7"/>
      <c r="O14" s="171"/>
      <c r="P14" s="171"/>
      <c r="Q14" s="171"/>
      <c r="R14" s="172"/>
    </row>
    <row r="15" spans="1:18" x14ac:dyDescent="0.35">
      <c r="C15" s="174" t="s">
        <v>346</v>
      </c>
      <c r="D15" s="139" t="s">
        <v>350</v>
      </c>
      <c r="E15" s="175"/>
      <c r="F15" s="139"/>
      <c r="K15" s="7"/>
      <c r="O15" s="171"/>
      <c r="P15" s="171"/>
      <c r="Q15" s="171"/>
      <c r="R15" s="172"/>
    </row>
    <row r="16" spans="1:18" x14ac:dyDescent="0.35">
      <c r="C16" s="174" t="s">
        <v>347</v>
      </c>
      <c r="D16" s="139" t="s">
        <v>351</v>
      </c>
      <c r="E16" s="175"/>
      <c r="F16" s="139"/>
      <c r="K16" s="7"/>
      <c r="O16" s="171"/>
      <c r="P16" s="171"/>
      <c r="Q16" s="171"/>
      <c r="R16" s="172"/>
    </row>
    <row r="17" spans="1:18" x14ac:dyDescent="0.35">
      <c r="C17" s="174" t="s">
        <v>348</v>
      </c>
      <c r="D17" s="139" t="s">
        <v>352</v>
      </c>
      <c r="E17" s="175"/>
      <c r="F17" s="139"/>
      <c r="K17" s="7"/>
      <c r="O17" s="171"/>
      <c r="P17" s="171"/>
      <c r="Q17" s="171"/>
      <c r="R17" s="172"/>
    </row>
    <row r="18" spans="1:18" x14ac:dyDescent="0.35">
      <c r="C18" s="139"/>
      <c r="D18" s="139"/>
      <c r="E18" s="175"/>
      <c r="F18" s="139"/>
      <c r="K18" s="7"/>
      <c r="O18" s="171"/>
      <c r="P18" s="171"/>
      <c r="Q18" s="171"/>
      <c r="R18" s="172"/>
    </row>
    <row r="19" spans="1:18" x14ac:dyDescent="0.35">
      <c r="C19" s="174" t="s">
        <v>44</v>
      </c>
      <c r="D19" s="139" t="s">
        <v>326</v>
      </c>
      <c r="E19" s="139"/>
      <c r="F19" s="139"/>
    </row>
    <row r="20" spans="1:18" x14ac:dyDescent="0.35">
      <c r="B20" s="25"/>
      <c r="C20" s="174" t="s">
        <v>45</v>
      </c>
      <c r="D20" s="139" t="s">
        <v>343</v>
      </c>
      <c r="E20" s="139"/>
      <c r="F20" s="139"/>
      <c r="K20" s="52"/>
    </row>
    <row r="21" spans="1:18" x14ac:dyDescent="0.35">
      <c r="B21" s="25"/>
      <c r="C21" s="174" t="s">
        <v>46</v>
      </c>
      <c r="D21" s="139" t="s">
        <v>429</v>
      </c>
      <c r="E21" s="139"/>
      <c r="F21" s="139"/>
      <c r="K21" s="52"/>
    </row>
    <row r="22" spans="1:18" x14ac:dyDescent="0.35">
      <c r="B22" s="25"/>
      <c r="C22" s="174" t="s">
        <v>327</v>
      </c>
      <c r="D22" s="139" t="s">
        <v>355</v>
      </c>
      <c r="E22" s="139"/>
      <c r="F22" s="139"/>
      <c r="K22" s="52"/>
    </row>
    <row r="23" spans="1:18" ht="15" thickBot="1" x14ac:dyDescent="0.4">
      <c r="A23" s="40"/>
      <c r="F23" s="40"/>
      <c r="G23" s="40"/>
    </row>
    <row r="24" spans="1:18" x14ac:dyDescent="0.35">
      <c r="C24" s="215" t="s">
        <v>370</v>
      </c>
      <c r="D24" s="216"/>
      <c r="E24" s="216"/>
      <c r="F24" s="216"/>
      <c r="G24" s="216"/>
      <c r="H24" s="216"/>
      <c r="I24" s="216"/>
      <c r="J24" s="216"/>
      <c r="K24" s="216"/>
      <c r="L24" s="216"/>
      <c r="M24" s="217"/>
    </row>
    <row r="25" spans="1:18" x14ac:dyDescent="0.35">
      <c r="C25" s="218"/>
      <c r="D25" s="219"/>
      <c r="E25" s="219"/>
      <c r="F25" s="219"/>
      <c r="G25" s="219"/>
      <c r="H25" s="219"/>
      <c r="I25" s="219"/>
      <c r="J25" s="219"/>
      <c r="K25" s="219"/>
      <c r="L25" s="219"/>
      <c r="M25" s="220"/>
    </row>
    <row r="26" spans="1:18" ht="2.5" customHeight="1" thickBot="1" x14ac:dyDescent="0.4">
      <c r="C26" s="221"/>
      <c r="D26" s="222"/>
      <c r="E26" s="222"/>
      <c r="F26" s="222"/>
      <c r="G26" s="222"/>
      <c r="H26" s="222"/>
      <c r="I26" s="222"/>
      <c r="J26" s="222"/>
      <c r="K26" s="222"/>
      <c r="L26" s="222"/>
      <c r="M26" s="223"/>
    </row>
    <row r="32" spans="1:18" x14ac:dyDescent="0.35">
      <c r="A32" s="211" t="s">
        <v>353</v>
      </c>
      <c r="B32" s="211"/>
      <c r="C32" s="211"/>
      <c r="D32" s="211"/>
      <c r="E32" s="211"/>
      <c r="F32" s="211"/>
      <c r="G32" s="211"/>
      <c r="H32" s="211"/>
      <c r="I32" s="211"/>
      <c r="J32" s="211"/>
      <c r="K32" s="211"/>
      <c r="L32" s="211"/>
      <c r="M32" s="211"/>
    </row>
  </sheetData>
  <sheetProtection algorithmName="SHA-512" hashValue="AKWsqu9qxQw0TE7kUIgs+tDZ7Mazr3ZcV3ovfihADy1uplwnLZi98ySs6Xm9UsS7lPz/5FRtvA1nUMwx+AftXQ==" saltValue="4mAgXLFeFphYXIkmBItExw==" spinCount="100000" sheet="1" pivotTables="0"/>
  <mergeCells count="13">
    <mergeCell ref="H5:J5"/>
    <mergeCell ref="K5:N5"/>
    <mergeCell ref="A7:C7"/>
    <mergeCell ref="D7:G7"/>
    <mergeCell ref="H7:J7"/>
    <mergeCell ref="K7:N7"/>
    <mergeCell ref="A3:C6"/>
    <mergeCell ref="A32:M32"/>
    <mergeCell ref="H9:J9"/>
    <mergeCell ref="K9:L9"/>
    <mergeCell ref="H11:J11"/>
    <mergeCell ref="K11:L11"/>
    <mergeCell ref="C24:M26"/>
  </mergeCells>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9"/>
  <sheetViews>
    <sheetView showGridLines="0" showRowColHeaders="0" workbookViewId="0">
      <pane ySplit="11" topLeftCell="A12" activePane="bottomLeft" state="frozen"/>
      <selection activeCell="D7" sqref="D7"/>
      <selection pane="bottomLeft" activeCell="G15" sqref="G15"/>
    </sheetView>
  </sheetViews>
  <sheetFormatPr defaultRowHeight="14.5" x14ac:dyDescent="0.35"/>
  <cols>
    <col min="1" max="1" width="24.7265625" customWidth="1"/>
    <col min="2" max="5" width="23.453125" customWidth="1"/>
    <col min="6" max="6" width="0.453125" customWidth="1"/>
    <col min="7" max="10" width="2.7265625" customWidth="1"/>
    <col min="11" max="11" width="0.453125" customWidth="1"/>
    <col min="12" max="15" width="2.7265625" customWidth="1"/>
    <col min="16" max="16" width="6.81640625" hidden="1" customWidth="1"/>
    <col min="17" max="17" width="9.1796875" hidden="1" customWidth="1"/>
    <col min="18" max="21" width="6.54296875" hidden="1" customWidth="1"/>
    <col min="22" max="22" width="9.1796875" hidden="1" customWidth="1"/>
    <col min="23" max="23" width="6.54296875" hidden="1" customWidth="1"/>
    <col min="24" max="24" width="24.26953125" hidden="1" customWidth="1"/>
    <col min="25" max="25" width="6.54296875" hidden="1" customWidth="1"/>
    <col min="26" max="26" width="20.1796875" hidden="1" customWidth="1"/>
    <col min="27" max="27" width="9.1796875" hidden="1" customWidth="1"/>
    <col min="28" max="28" width="12.453125" hidden="1" customWidth="1"/>
    <col min="29" max="29" width="4" hidden="1" customWidth="1"/>
    <col min="30" max="30" width="14.26953125" hidden="1" customWidth="1"/>
    <col min="31" max="31" width="2.54296875" hidden="1" customWidth="1"/>
    <col min="32" max="32" width="9.54296875" hidden="1" customWidth="1"/>
    <col min="33" max="33" width="6.54296875" hidden="1" customWidth="1"/>
    <col min="34" max="34" width="14.26953125" hidden="1" customWidth="1"/>
    <col min="35" max="35" width="3.54296875" hidden="1" customWidth="1"/>
    <col min="36" max="36" width="1.7265625" customWidth="1"/>
    <col min="37" max="37" width="0" hidden="1" customWidth="1"/>
  </cols>
  <sheetData>
    <row r="1" spans="1:35" ht="18.75" customHeight="1" x14ac:dyDescent="0.35">
      <c r="A1" s="67"/>
      <c r="B1" s="4"/>
      <c r="C1" s="2"/>
      <c r="D1" s="11" t="s">
        <v>59</v>
      </c>
      <c r="E1" s="246"/>
      <c r="F1" s="247"/>
      <c r="G1" s="247"/>
      <c r="H1" s="247"/>
      <c r="I1" s="247"/>
      <c r="J1" s="247"/>
      <c r="K1" s="247"/>
      <c r="L1" s="247"/>
      <c r="M1" s="247"/>
      <c r="N1" s="247"/>
      <c r="O1" s="248"/>
    </row>
    <row r="2" spans="1:35" ht="3" customHeight="1" x14ac:dyDescent="0.35">
      <c r="A2" s="2"/>
      <c r="B2" s="4"/>
      <c r="C2" s="2"/>
      <c r="D2" s="11"/>
      <c r="E2" s="2"/>
    </row>
    <row r="3" spans="1:35" ht="18.75" customHeight="1" x14ac:dyDescent="0.35">
      <c r="A3" s="2"/>
      <c r="B3" s="11" t="s">
        <v>52</v>
      </c>
      <c r="C3" s="76" t="e">
        <f>#REF!</f>
        <v>#REF!</v>
      </c>
      <c r="D3" s="11" t="s">
        <v>66</v>
      </c>
      <c r="E3" s="249"/>
      <c r="F3" s="250"/>
      <c r="G3" s="250"/>
      <c r="H3" s="250"/>
      <c r="I3" s="250"/>
      <c r="J3" s="250"/>
      <c r="K3" s="250"/>
      <c r="L3" s="250"/>
      <c r="M3" s="250"/>
      <c r="N3" s="250"/>
      <c r="O3" s="251"/>
    </row>
    <row r="4" spans="1:35" ht="3" customHeight="1" x14ac:dyDescent="0.35">
      <c r="A4" s="2"/>
      <c r="B4" s="2"/>
      <c r="D4" s="2"/>
      <c r="E4" s="11"/>
    </row>
    <row r="5" spans="1:35" ht="18" customHeight="1" x14ac:dyDescent="0.35">
      <c r="A5" s="2"/>
      <c r="B5" s="52" t="s">
        <v>67</v>
      </c>
      <c r="C5" s="94" t="e">
        <f>#REF!</f>
        <v>#REF!</v>
      </c>
      <c r="D5" s="11" t="s">
        <v>18</v>
      </c>
      <c r="E5" s="81" t="e">
        <f>#REF!</f>
        <v>#REF!</v>
      </c>
      <c r="G5" s="252" t="s">
        <v>68</v>
      </c>
      <c r="H5" s="252"/>
      <c r="I5" s="252"/>
      <c r="J5" s="252"/>
      <c r="K5" s="252"/>
      <c r="L5" s="253" t="e">
        <f>#REF!</f>
        <v>#REF!</v>
      </c>
      <c r="M5" s="254"/>
      <c r="N5" s="254"/>
      <c r="O5" s="255"/>
    </row>
    <row r="6" spans="1:35" ht="3" customHeight="1" x14ac:dyDescent="0.35">
      <c r="B6" s="2"/>
      <c r="D6" s="2"/>
      <c r="E6" s="11"/>
    </row>
    <row r="7" spans="1:35" ht="18" customHeight="1" x14ac:dyDescent="0.35">
      <c r="B7" s="11" t="s">
        <v>54</v>
      </c>
      <c r="C7" s="87">
        <v>5</v>
      </c>
      <c r="D7" s="11" t="s">
        <v>19</v>
      </c>
      <c r="E7" s="95" t="e">
        <f>#REF!</f>
        <v>#REF!</v>
      </c>
      <c r="G7" s="256" t="s">
        <v>27</v>
      </c>
      <c r="H7" s="256"/>
      <c r="I7" s="256"/>
      <c r="J7" s="256"/>
      <c r="K7" s="256"/>
      <c r="L7" s="256"/>
      <c r="M7" s="256"/>
      <c r="N7" s="256"/>
      <c r="O7" s="256"/>
      <c r="P7" s="256"/>
    </row>
    <row r="8" spans="1:35" ht="3" customHeight="1" x14ac:dyDescent="0.35">
      <c r="B8" s="2"/>
      <c r="C8" s="11"/>
      <c r="D8" s="2"/>
      <c r="E8" s="2"/>
      <c r="G8" s="245"/>
      <c r="H8" s="245"/>
      <c r="I8" s="245"/>
      <c r="J8" s="245"/>
      <c r="K8" s="6"/>
      <c r="L8" s="245" t="s">
        <v>25</v>
      </c>
      <c r="M8" s="245"/>
      <c r="N8" s="245"/>
      <c r="O8" s="245"/>
    </row>
    <row r="9" spans="1:35" ht="18" customHeight="1" x14ac:dyDescent="0.35">
      <c r="B9" s="11" t="s">
        <v>77</v>
      </c>
      <c r="C9" s="90"/>
      <c r="D9" s="11" t="s">
        <v>58</v>
      </c>
      <c r="E9" s="77"/>
      <c r="G9" s="259" t="s">
        <v>24</v>
      </c>
      <c r="H9" s="259"/>
      <c r="I9" s="259"/>
      <c r="J9" s="259"/>
      <c r="K9" s="2"/>
      <c r="L9" s="260" t="s">
        <v>25</v>
      </c>
      <c r="M9" s="260"/>
      <c r="N9" s="260"/>
      <c r="O9" s="260"/>
    </row>
    <row r="10" spans="1:35" ht="3" customHeight="1" thickBot="1" x14ac:dyDescent="0.4">
      <c r="B10" s="2"/>
      <c r="C10" s="11"/>
      <c r="D10" s="11"/>
      <c r="E10" s="2"/>
      <c r="G10" s="7"/>
      <c r="H10" s="7"/>
      <c r="I10" s="7"/>
      <c r="J10" s="7"/>
      <c r="L10" s="7"/>
      <c r="M10" s="7"/>
      <c r="N10" s="7"/>
      <c r="O10" s="7"/>
    </row>
    <row r="11" spans="1:35" ht="18.75" customHeight="1" thickBot="1" x14ac:dyDescent="0.4">
      <c r="B11" s="63" t="s">
        <v>0</v>
      </c>
      <c r="C11" s="64" t="s">
        <v>1</v>
      </c>
      <c r="D11" s="65" t="s">
        <v>2</v>
      </c>
      <c r="E11" s="66" t="s">
        <v>3</v>
      </c>
      <c r="G11" s="44" t="s">
        <v>20</v>
      </c>
      <c r="H11" s="45" t="s">
        <v>21</v>
      </c>
      <c r="I11" s="46" t="s">
        <v>22</v>
      </c>
      <c r="J11" s="47" t="s">
        <v>23</v>
      </c>
      <c r="K11" s="48"/>
      <c r="L11" s="44" t="s">
        <v>20</v>
      </c>
      <c r="M11" s="45" t="s">
        <v>21</v>
      </c>
      <c r="N11" s="46" t="s">
        <v>22</v>
      </c>
      <c r="O11" s="47" t="s">
        <v>23</v>
      </c>
      <c r="AB11" s="16" t="s">
        <v>33</v>
      </c>
      <c r="AC11" s="14"/>
      <c r="AD11" s="14"/>
      <c r="AE11" s="14"/>
      <c r="AF11" s="15" t="s">
        <v>29</v>
      </c>
      <c r="AG11" s="15"/>
      <c r="AH11" s="15"/>
      <c r="AI11" s="15"/>
    </row>
    <row r="12" spans="1:35" ht="3" customHeight="1" x14ac:dyDescent="0.35">
      <c r="A12" s="35"/>
      <c r="B12" s="36"/>
      <c r="C12" s="36"/>
      <c r="D12" s="36"/>
      <c r="E12" s="36"/>
      <c r="G12" s="37"/>
      <c r="H12" s="37"/>
      <c r="I12" s="37"/>
      <c r="J12" s="37"/>
      <c r="K12" s="38"/>
      <c r="L12" s="37"/>
      <c r="M12" s="37"/>
      <c r="N12" s="37"/>
      <c r="O12" s="37"/>
    </row>
    <row r="13" spans="1:35" ht="17.5" x14ac:dyDescent="0.35">
      <c r="A13" s="33" t="s">
        <v>28</v>
      </c>
      <c r="B13" s="34"/>
      <c r="C13" s="34"/>
      <c r="D13" s="34"/>
      <c r="E13" s="34"/>
      <c r="F13" s="34"/>
      <c r="G13" s="34"/>
      <c r="H13" s="34"/>
      <c r="I13" s="34"/>
      <c r="J13" s="34"/>
      <c r="K13" s="34"/>
      <c r="L13" s="34"/>
      <c r="M13" s="34"/>
      <c r="N13" s="34"/>
      <c r="O13" s="34"/>
    </row>
    <row r="14" spans="1:35" ht="3" customHeight="1" x14ac:dyDescent="0.35">
      <c r="A14" s="9"/>
      <c r="B14" s="10"/>
      <c r="C14" s="10"/>
      <c r="D14" s="10"/>
      <c r="E14" s="10"/>
    </row>
    <row r="15" spans="1:35" ht="52" x14ac:dyDescent="0.35">
      <c r="A15" s="98" t="s">
        <v>95</v>
      </c>
      <c r="B15" s="69" t="s">
        <v>96</v>
      </c>
      <c r="C15" s="69" t="s">
        <v>97</v>
      </c>
      <c r="D15" s="69" t="s">
        <v>98</v>
      </c>
      <c r="E15" s="69" t="s">
        <v>99</v>
      </c>
      <c r="G15" s="27"/>
      <c r="H15" s="27"/>
      <c r="I15" s="27"/>
      <c r="J15" s="27"/>
      <c r="K15" s="28"/>
      <c r="L15" s="29"/>
      <c r="M15" s="29"/>
      <c r="N15" s="29"/>
      <c r="O15" s="29"/>
      <c r="P15" s="6">
        <v>9</v>
      </c>
      <c r="R15" t="b">
        <f>AND(ISBLANK(H15),ISBLANK(I15),ISBLANK(J15))</f>
        <v>1</v>
      </c>
      <c r="S15" t="b">
        <f>AND(ISBLANK(G15),ISBLANK(I15),ISBLANK(J15))</f>
        <v>1</v>
      </c>
      <c r="T15" t="b">
        <f>AND(ISBLANK(G15),ISBLANK(H15),ISBLANK(J15))</f>
        <v>1</v>
      </c>
      <c r="U15" t="b">
        <f>AND(ISBLANK(G15),ISBLANK(H15),ISBLANK(I15))</f>
        <v>1</v>
      </c>
      <c r="W15" t="b">
        <f>AND(ISBLANK(M15),ISBLANK(N15),ISBLANK(O15))</f>
        <v>1</v>
      </c>
      <c r="X15" t="b">
        <f>AND(ISBLANK(L15),ISBLANK(N15),ISBLANK(O15))</f>
        <v>1</v>
      </c>
      <c r="Y15" t="b">
        <f>AND(ISBLANK(L15),ISBLANK(M15),ISBLANK(O15))</f>
        <v>1</v>
      </c>
      <c r="Z15" t="b">
        <f>AND(ISBLANK(L15),ISBLANK(M15),ISBLANK(N15))</f>
        <v>1</v>
      </c>
      <c r="AB15" s="17">
        <f t="shared" ref="AB15:AB28" si="0">IF(G15="x",1,IF(H15="x",5,IF(I15="x",7,IF(J15="x",9,0))))</f>
        <v>0</v>
      </c>
      <c r="AC15" s="17">
        <f>IF(AB15=0,P15,0)</f>
        <v>9</v>
      </c>
      <c r="AF15" s="17">
        <f t="shared" ref="AF15:AF28" si="1">IF(L15="x",1,IF(M15="x",5,IF(N15="x",7,IF(O15="x",9,0))))</f>
        <v>0</v>
      </c>
      <c r="AG15">
        <f>IF(AF15=0,P15,0)</f>
        <v>9</v>
      </c>
    </row>
    <row r="16" spans="1:35" ht="64.5" customHeight="1" x14ac:dyDescent="0.35">
      <c r="A16" s="98" t="s">
        <v>79</v>
      </c>
      <c r="B16" s="70" t="s">
        <v>100</v>
      </c>
      <c r="C16" s="70" t="s">
        <v>101</v>
      </c>
      <c r="D16" s="70" t="s">
        <v>102</v>
      </c>
      <c r="E16" s="69" t="s">
        <v>103</v>
      </c>
      <c r="G16" s="29"/>
      <c r="H16" s="29"/>
      <c r="I16" s="29"/>
      <c r="J16" s="29"/>
      <c r="K16" s="28"/>
      <c r="L16" s="29"/>
      <c r="M16" s="29"/>
      <c r="N16" s="29"/>
      <c r="O16" s="29"/>
      <c r="P16" s="6">
        <v>9</v>
      </c>
      <c r="R16" t="b">
        <f>AND(ISBLANK(H16),ISBLANK(I16),ISBLANK(J16))</f>
        <v>1</v>
      </c>
      <c r="S16" t="b">
        <f>AND(ISBLANK(G16),ISBLANK(I16),ISBLANK(J16))</f>
        <v>1</v>
      </c>
      <c r="T16" t="b">
        <f>AND(ISBLANK(G16),ISBLANK(H16),ISBLANK(J16))</f>
        <v>1</v>
      </c>
      <c r="U16" t="b">
        <f>AND(ISBLANK(G16),ISBLANK(H16),ISBLANK(I16))</f>
        <v>1</v>
      </c>
      <c r="W16" t="b">
        <f t="shared" ref="W16:W28" si="2">AND(ISBLANK(M16),ISBLANK(N16),ISBLANK(O16))</f>
        <v>1</v>
      </c>
      <c r="X16" t="b">
        <f t="shared" ref="X16:X28" si="3">AND(ISBLANK(L16),ISBLANK(N16),ISBLANK(O16))</f>
        <v>1</v>
      </c>
      <c r="Y16" t="b">
        <f t="shared" ref="Y16:Y28" si="4">AND(ISBLANK(L16),ISBLANK(M16),ISBLANK(O16))</f>
        <v>1</v>
      </c>
      <c r="Z16" t="b">
        <f t="shared" ref="Z16:Z28" si="5">AND(ISBLANK(L16),ISBLANK(M16),ISBLANK(N16))</f>
        <v>1</v>
      </c>
      <c r="AB16" s="17">
        <f t="shared" si="0"/>
        <v>0</v>
      </c>
      <c r="AC16" s="17">
        <f t="shared" ref="AC16:AC28" si="6">IF(AB16=0,P16,0)</f>
        <v>9</v>
      </c>
      <c r="AF16" s="17">
        <f t="shared" si="1"/>
        <v>0</v>
      </c>
      <c r="AG16">
        <f t="shared" ref="AG16:AG28" si="7">IF(AF16=0,P16,0)</f>
        <v>9</v>
      </c>
    </row>
    <row r="17" spans="1:35" ht="57.5" x14ac:dyDescent="0.35">
      <c r="A17" s="98" t="s">
        <v>80</v>
      </c>
      <c r="B17" s="70" t="s">
        <v>104</v>
      </c>
      <c r="C17" s="70" t="s">
        <v>105</v>
      </c>
      <c r="D17" s="70" t="s">
        <v>106</v>
      </c>
      <c r="E17" s="69" t="s">
        <v>107</v>
      </c>
      <c r="G17" s="29"/>
      <c r="H17" s="29"/>
      <c r="I17" s="29"/>
      <c r="J17" s="29"/>
      <c r="K17" s="28"/>
      <c r="L17" s="29"/>
      <c r="M17" s="29"/>
      <c r="N17" s="29"/>
      <c r="O17" s="29"/>
      <c r="P17" s="6">
        <v>9</v>
      </c>
      <c r="R17" t="b">
        <f t="shared" ref="R17:R28" si="8">AND(ISBLANK(H17),ISBLANK(I17),ISBLANK(J17))</f>
        <v>1</v>
      </c>
      <c r="S17" t="b">
        <f t="shared" ref="S17:S28" si="9">AND(ISBLANK(G17),ISBLANK(I17),ISBLANK(J17))</f>
        <v>1</v>
      </c>
      <c r="T17" t="b">
        <f t="shared" ref="T17:T28" si="10">AND(ISBLANK(G17),ISBLANK(H17),ISBLANK(J17))</f>
        <v>1</v>
      </c>
      <c r="U17" t="b">
        <f t="shared" ref="U17:U28" si="11">AND(ISBLANK(G17),ISBLANK(H17),ISBLANK(I17))</f>
        <v>1</v>
      </c>
      <c r="W17" t="b">
        <f t="shared" si="2"/>
        <v>1</v>
      </c>
      <c r="X17" t="b">
        <f t="shared" si="3"/>
        <v>1</v>
      </c>
      <c r="Y17" t="b">
        <f t="shared" si="4"/>
        <v>1</v>
      </c>
      <c r="Z17" t="b">
        <f t="shared" si="5"/>
        <v>1</v>
      </c>
      <c r="AB17" s="17">
        <f t="shared" si="0"/>
        <v>0</v>
      </c>
      <c r="AC17" s="17">
        <f t="shared" si="6"/>
        <v>9</v>
      </c>
      <c r="AF17" s="17">
        <f t="shared" si="1"/>
        <v>0</v>
      </c>
      <c r="AG17">
        <f t="shared" si="7"/>
        <v>9</v>
      </c>
    </row>
    <row r="18" spans="1:35" ht="34.5" x14ac:dyDescent="0.35">
      <c r="A18" s="98" t="s">
        <v>108</v>
      </c>
      <c r="B18" s="70" t="s">
        <v>109</v>
      </c>
      <c r="C18" s="70" t="s">
        <v>110</v>
      </c>
      <c r="D18" s="70" t="s">
        <v>111</v>
      </c>
      <c r="E18" s="69" t="s">
        <v>112</v>
      </c>
      <c r="G18" s="29"/>
      <c r="H18" s="29"/>
      <c r="I18" s="29"/>
      <c r="J18" s="29"/>
      <c r="K18" s="28"/>
      <c r="L18" s="29"/>
      <c r="M18" s="29"/>
      <c r="N18" s="29"/>
      <c r="O18" s="29"/>
      <c r="P18" s="6">
        <v>9</v>
      </c>
      <c r="R18" t="b">
        <f t="shared" si="8"/>
        <v>1</v>
      </c>
      <c r="S18" t="b">
        <f t="shared" si="9"/>
        <v>1</v>
      </c>
      <c r="T18" t="b">
        <f t="shared" si="10"/>
        <v>1</v>
      </c>
      <c r="U18" t="b">
        <f t="shared" si="11"/>
        <v>1</v>
      </c>
      <c r="W18" t="b">
        <f t="shared" si="2"/>
        <v>1</v>
      </c>
      <c r="X18" t="b">
        <f t="shared" si="3"/>
        <v>1</v>
      </c>
      <c r="Y18" t="b">
        <f t="shared" si="4"/>
        <v>1</v>
      </c>
      <c r="Z18" t="b">
        <f t="shared" si="5"/>
        <v>1</v>
      </c>
      <c r="AB18" s="17">
        <f t="shared" si="0"/>
        <v>0</v>
      </c>
      <c r="AC18" s="17">
        <f t="shared" si="6"/>
        <v>9</v>
      </c>
      <c r="AF18" s="17">
        <f t="shared" si="1"/>
        <v>0</v>
      </c>
      <c r="AG18">
        <f t="shared" si="7"/>
        <v>9</v>
      </c>
    </row>
    <row r="19" spans="1:35" ht="46" x14ac:dyDescent="0.35">
      <c r="A19" s="98" t="s">
        <v>4</v>
      </c>
      <c r="B19" s="70" t="s">
        <v>113</v>
      </c>
      <c r="C19" s="70" t="s">
        <v>114</v>
      </c>
      <c r="D19" s="70" t="s">
        <v>115</v>
      </c>
      <c r="E19" s="69" t="s">
        <v>116</v>
      </c>
      <c r="G19" s="29"/>
      <c r="H19" s="29"/>
      <c r="I19" s="29"/>
      <c r="J19" s="29"/>
      <c r="K19" s="28"/>
      <c r="L19" s="29"/>
      <c r="M19" s="29"/>
      <c r="N19" s="29"/>
      <c r="O19" s="29"/>
      <c r="P19" s="6">
        <v>9</v>
      </c>
      <c r="R19" t="b">
        <f t="shared" si="8"/>
        <v>1</v>
      </c>
      <c r="S19" t="b">
        <f t="shared" si="9"/>
        <v>1</v>
      </c>
      <c r="T19" t="b">
        <f t="shared" si="10"/>
        <v>1</v>
      </c>
      <c r="U19" t="b">
        <f t="shared" si="11"/>
        <v>1</v>
      </c>
      <c r="W19" t="b">
        <f t="shared" si="2"/>
        <v>1</v>
      </c>
      <c r="X19" t="b">
        <f t="shared" si="3"/>
        <v>1</v>
      </c>
      <c r="Y19" t="b">
        <f t="shared" si="4"/>
        <v>1</v>
      </c>
      <c r="Z19" t="b">
        <f t="shared" si="5"/>
        <v>1</v>
      </c>
      <c r="AB19" s="17">
        <f t="shared" si="0"/>
        <v>0</v>
      </c>
      <c r="AC19" s="17">
        <f t="shared" si="6"/>
        <v>9</v>
      </c>
      <c r="AF19" s="17">
        <f t="shared" si="1"/>
        <v>0</v>
      </c>
      <c r="AG19">
        <f t="shared" si="7"/>
        <v>9</v>
      </c>
    </row>
    <row r="20" spans="1:35" ht="46" x14ac:dyDescent="0.35">
      <c r="A20" s="98" t="s">
        <v>117</v>
      </c>
      <c r="B20" s="70" t="s">
        <v>118</v>
      </c>
      <c r="C20" s="70" t="s">
        <v>119</v>
      </c>
      <c r="D20" s="70" t="s">
        <v>120</v>
      </c>
      <c r="E20" s="69" t="s">
        <v>121</v>
      </c>
      <c r="G20" s="29"/>
      <c r="H20" s="29"/>
      <c r="I20" s="29"/>
      <c r="J20" s="29"/>
      <c r="K20" s="28"/>
      <c r="L20" s="29"/>
      <c r="M20" s="29"/>
      <c r="N20" s="29"/>
      <c r="O20" s="29"/>
      <c r="P20" s="6">
        <v>9</v>
      </c>
      <c r="R20" t="b">
        <f t="shared" si="8"/>
        <v>1</v>
      </c>
      <c r="S20" t="b">
        <f t="shared" si="9"/>
        <v>1</v>
      </c>
      <c r="T20" t="b">
        <f t="shared" si="10"/>
        <v>1</v>
      </c>
      <c r="U20" t="b">
        <f t="shared" si="11"/>
        <v>1</v>
      </c>
      <c r="W20" t="b">
        <f t="shared" si="2"/>
        <v>1</v>
      </c>
      <c r="X20" t="b">
        <f t="shared" si="3"/>
        <v>1</v>
      </c>
      <c r="Y20" t="b">
        <f t="shared" si="4"/>
        <v>1</v>
      </c>
      <c r="Z20" t="b">
        <f t="shared" si="5"/>
        <v>1</v>
      </c>
      <c r="AB20" s="17">
        <f t="shared" si="0"/>
        <v>0</v>
      </c>
      <c r="AC20" s="17">
        <f t="shared" si="6"/>
        <v>9</v>
      </c>
      <c r="AF20" s="17">
        <f t="shared" si="1"/>
        <v>0</v>
      </c>
      <c r="AG20">
        <f t="shared" si="7"/>
        <v>9</v>
      </c>
    </row>
    <row r="21" spans="1:35" ht="52" x14ac:dyDescent="0.35">
      <c r="A21" s="100" t="s">
        <v>122</v>
      </c>
      <c r="B21" s="70" t="s">
        <v>123</v>
      </c>
      <c r="C21" s="70" t="s">
        <v>124</v>
      </c>
      <c r="D21" s="70" t="s">
        <v>125</v>
      </c>
      <c r="E21" s="69" t="s">
        <v>126</v>
      </c>
      <c r="G21" s="29"/>
      <c r="H21" s="29"/>
      <c r="I21" s="29"/>
      <c r="J21" s="29"/>
      <c r="K21" s="28"/>
      <c r="L21" s="29"/>
      <c r="M21" s="29"/>
      <c r="N21" s="29"/>
      <c r="O21" s="29"/>
      <c r="P21" s="6">
        <v>9</v>
      </c>
      <c r="R21" t="b">
        <f t="shared" si="8"/>
        <v>1</v>
      </c>
      <c r="S21" t="b">
        <f t="shared" si="9"/>
        <v>1</v>
      </c>
      <c r="T21" t="b">
        <f t="shared" si="10"/>
        <v>1</v>
      </c>
      <c r="U21" t="b">
        <f t="shared" si="11"/>
        <v>1</v>
      </c>
      <c r="W21" t="b">
        <f t="shared" si="2"/>
        <v>1</v>
      </c>
      <c r="X21" t="b">
        <f t="shared" si="3"/>
        <v>1</v>
      </c>
      <c r="Y21" t="b">
        <f t="shared" si="4"/>
        <v>1</v>
      </c>
      <c r="Z21" t="b">
        <f t="shared" si="5"/>
        <v>1</v>
      </c>
      <c r="AB21" s="17">
        <f t="shared" si="0"/>
        <v>0</v>
      </c>
      <c r="AC21" s="17">
        <f t="shared" si="6"/>
        <v>9</v>
      </c>
      <c r="AF21" s="17">
        <f t="shared" si="1"/>
        <v>0</v>
      </c>
      <c r="AG21">
        <f t="shared" si="7"/>
        <v>9</v>
      </c>
    </row>
    <row r="22" spans="1:35" ht="69" x14ac:dyDescent="0.35">
      <c r="A22" s="98" t="s">
        <v>127</v>
      </c>
      <c r="B22" s="70" t="s">
        <v>128</v>
      </c>
      <c r="C22" s="70" t="s">
        <v>129</v>
      </c>
      <c r="D22" s="70" t="s">
        <v>130</v>
      </c>
      <c r="E22" s="69" t="s">
        <v>131</v>
      </c>
      <c r="G22" s="29"/>
      <c r="H22" s="29"/>
      <c r="I22" s="29"/>
      <c r="J22" s="29"/>
      <c r="K22" s="28"/>
      <c r="L22" s="29"/>
      <c r="M22" s="29"/>
      <c r="N22" s="29"/>
      <c r="O22" s="29"/>
      <c r="P22" s="6">
        <v>9</v>
      </c>
      <c r="R22" t="b">
        <f t="shared" si="8"/>
        <v>1</v>
      </c>
      <c r="S22" t="b">
        <f t="shared" si="9"/>
        <v>1</v>
      </c>
      <c r="T22" t="b">
        <f t="shared" si="10"/>
        <v>1</v>
      </c>
      <c r="U22" t="b">
        <f t="shared" si="11"/>
        <v>1</v>
      </c>
      <c r="W22" t="b">
        <f t="shared" si="2"/>
        <v>1</v>
      </c>
      <c r="X22" t="b">
        <f t="shared" si="3"/>
        <v>1</v>
      </c>
      <c r="Y22" t="b">
        <f t="shared" si="4"/>
        <v>1</v>
      </c>
      <c r="Z22" t="b">
        <f t="shared" si="5"/>
        <v>1</v>
      </c>
      <c r="AB22" s="17">
        <f t="shared" si="0"/>
        <v>0</v>
      </c>
      <c r="AC22" s="17">
        <f t="shared" si="6"/>
        <v>9</v>
      </c>
      <c r="AF22" s="17">
        <f t="shared" si="1"/>
        <v>0</v>
      </c>
      <c r="AG22">
        <f t="shared" si="7"/>
        <v>9</v>
      </c>
    </row>
    <row r="23" spans="1:35" ht="60.75" customHeight="1" x14ac:dyDescent="0.35">
      <c r="A23" s="258" t="s">
        <v>132</v>
      </c>
      <c r="B23" s="69" t="s">
        <v>133</v>
      </c>
      <c r="C23" s="69" t="s">
        <v>134</v>
      </c>
      <c r="D23" s="69" t="s">
        <v>135</v>
      </c>
      <c r="E23" s="69" t="s">
        <v>136</v>
      </c>
      <c r="G23" s="29"/>
      <c r="H23" s="29"/>
      <c r="I23" s="29"/>
      <c r="J23" s="29"/>
      <c r="K23" s="28"/>
      <c r="L23" s="29"/>
      <c r="M23" s="29"/>
      <c r="N23" s="29"/>
      <c r="O23" s="29"/>
      <c r="P23" s="6">
        <v>9</v>
      </c>
      <c r="R23" t="b">
        <f t="shared" si="8"/>
        <v>1</v>
      </c>
      <c r="S23" t="b">
        <f t="shared" si="9"/>
        <v>1</v>
      </c>
      <c r="T23" t="b">
        <f t="shared" si="10"/>
        <v>1</v>
      </c>
      <c r="U23" t="b">
        <f t="shared" si="11"/>
        <v>1</v>
      </c>
      <c r="W23" t="b">
        <f t="shared" si="2"/>
        <v>1</v>
      </c>
      <c r="X23" t="b">
        <f t="shared" si="3"/>
        <v>1</v>
      </c>
      <c r="Y23" t="b">
        <f t="shared" si="4"/>
        <v>1</v>
      </c>
      <c r="Z23" t="b">
        <f t="shared" si="5"/>
        <v>1</v>
      </c>
      <c r="AB23" s="17">
        <f t="shared" si="0"/>
        <v>0</v>
      </c>
      <c r="AC23" s="17">
        <f t="shared" si="6"/>
        <v>9</v>
      </c>
      <c r="AF23" s="17">
        <f t="shared" si="1"/>
        <v>0</v>
      </c>
      <c r="AG23">
        <f t="shared" si="7"/>
        <v>9</v>
      </c>
    </row>
    <row r="24" spans="1:35" ht="57.5" x14ac:dyDescent="0.35">
      <c r="A24" s="258"/>
      <c r="B24" s="70" t="s">
        <v>137</v>
      </c>
      <c r="C24" s="70" t="s">
        <v>138</v>
      </c>
      <c r="D24" s="70" t="s">
        <v>139</v>
      </c>
      <c r="E24" s="69" t="s">
        <v>140</v>
      </c>
      <c r="G24" s="29"/>
      <c r="H24" s="29"/>
      <c r="I24" s="29"/>
      <c r="J24" s="29"/>
      <c r="K24" s="28"/>
      <c r="L24" s="29"/>
      <c r="M24" s="29"/>
      <c r="N24" s="29"/>
      <c r="O24" s="29"/>
      <c r="P24" s="6">
        <v>9</v>
      </c>
      <c r="R24" t="b">
        <f t="shared" si="8"/>
        <v>1</v>
      </c>
      <c r="S24" t="b">
        <f t="shared" si="9"/>
        <v>1</v>
      </c>
      <c r="T24" t="b">
        <f t="shared" si="10"/>
        <v>1</v>
      </c>
      <c r="U24" t="b">
        <f t="shared" si="11"/>
        <v>1</v>
      </c>
      <c r="W24" t="b">
        <f t="shared" si="2"/>
        <v>1</v>
      </c>
      <c r="X24" t="b">
        <f t="shared" si="3"/>
        <v>1</v>
      </c>
      <c r="Y24" t="b">
        <f t="shared" si="4"/>
        <v>1</v>
      </c>
      <c r="Z24" t="b">
        <f t="shared" si="5"/>
        <v>1</v>
      </c>
      <c r="AB24" s="17">
        <f t="shared" si="0"/>
        <v>0</v>
      </c>
      <c r="AC24" s="17">
        <f t="shared" si="6"/>
        <v>9</v>
      </c>
      <c r="AF24" s="17">
        <f t="shared" si="1"/>
        <v>0</v>
      </c>
      <c r="AG24">
        <f t="shared" si="7"/>
        <v>9</v>
      </c>
    </row>
    <row r="25" spans="1:35" ht="57.5" x14ac:dyDescent="0.35">
      <c r="A25" s="98" t="s">
        <v>84</v>
      </c>
      <c r="B25" s="69" t="s">
        <v>141</v>
      </c>
      <c r="C25" s="70" t="s">
        <v>142</v>
      </c>
      <c r="D25" s="69" t="s">
        <v>143</v>
      </c>
      <c r="E25" s="69" t="s">
        <v>144</v>
      </c>
      <c r="G25" s="29"/>
      <c r="H25" s="29"/>
      <c r="I25" s="29"/>
      <c r="J25" s="29"/>
      <c r="K25" s="28"/>
      <c r="L25" s="29"/>
      <c r="M25" s="29"/>
      <c r="N25" s="29"/>
      <c r="O25" s="29"/>
      <c r="P25" s="6">
        <v>9</v>
      </c>
      <c r="R25" t="b">
        <f t="shared" si="8"/>
        <v>1</v>
      </c>
      <c r="S25" t="b">
        <f t="shared" si="9"/>
        <v>1</v>
      </c>
      <c r="T25" t="b">
        <f t="shared" si="10"/>
        <v>1</v>
      </c>
      <c r="U25" t="b">
        <f t="shared" si="11"/>
        <v>1</v>
      </c>
      <c r="W25" t="b">
        <f t="shared" si="2"/>
        <v>1</v>
      </c>
      <c r="X25" t="b">
        <f t="shared" si="3"/>
        <v>1</v>
      </c>
      <c r="Y25" t="b">
        <f t="shared" si="4"/>
        <v>1</v>
      </c>
      <c r="Z25" t="b">
        <f t="shared" si="5"/>
        <v>1</v>
      </c>
      <c r="AB25" s="17">
        <f t="shared" si="0"/>
        <v>0</v>
      </c>
      <c r="AC25" s="17">
        <f t="shared" si="6"/>
        <v>9</v>
      </c>
      <c r="AF25" s="17">
        <f t="shared" si="1"/>
        <v>0</v>
      </c>
      <c r="AG25">
        <f t="shared" si="7"/>
        <v>9</v>
      </c>
    </row>
    <row r="26" spans="1:35" ht="46" x14ac:dyDescent="0.35">
      <c r="A26" s="98" t="s">
        <v>5</v>
      </c>
      <c r="B26" s="70" t="s">
        <v>145</v>
      </c>
      <c r="C26" s="70" t="s">
        <v>146</v>
      </c>
      <c r="D26" s="70" t="s">
        <v>147</v>
      </c>
      <c r="E26" s="69" t="s">
        <v>148</v>
      </c>
      <c r="G26" s="29"/>
      <c r="H26" s="29"/>
      <c r="I26" s="29"/>
      <c r="J26" s="29"/>
      <c r="K26" s="28"/>
      <c r="L26" s="29"/>
      <c r="M26" s="29"/>
      <c r="N26" s="29"/>
      <c r="O26" s="29"/>
      <c r="P26" s="6">
        <v>9</v>
      </c>
      <c r="R26" t="b">
        <f t="shared" si="8"/>
        <v>1</v>
      </c>
      <c r="S26" t="b">
        <f t="shared" si="9"/>
        <v>1</v>
      </c>
      <c r="T26" t="b">
        <f t="shared" si="10"/>
        <v>1</v>
      </c>
      <c r="U26" t="b">
        <f t="shared" si="11"/>
        <v>1</v>
      </c>
      <c r="W26" t="b">
        <f t="shared" si="2"/>
        <v>1</v>
      </c>
      <c r="X26" t="b">
        <f t="shared" si="3"/>
        <v>1</v>
      </c>
      <c r="Y26" t="b">
        <f t="shared" si="4"/>
        <v>1</v>
      </c>
      <c r="Z26" t="b">
        <f t="shared" si="5"/>
        <v>1</v>
      </c>
      <c r="AB26" s="17">
        <f t="shared" si="0"/>
        <v>0</v>
      </c>
      <c r="AC26" s="17">
        <f t="shared" si="6"/>
        <v>9</v>
      </c>
      <c r="AF26" s="17">
        <f t="shared" si="1"/>
        <v>0</v>
      </c>
      <c r="AG26">
        <f t="shared" si="7"/>
        <v>9</v>
      </c>
    </row>
    <row r="27" spans="1:35" ht="57.5" x14ac:dyDescent="0.35">
      <c r="A27" s="98" t="s">
        <v>149</v>
      </c>
      <c r="B27" s="70" t="s">
        <v>150</v>
      </c>
      <c r="C27" s="70" t="s">
        <v>151</v>
      </c>
      <c r="D27" s="70" t="s">
        <v>152</v>
      </c>
      <c r="E27" s="69" t="s">
        <v>153</v>
      </c>
      <c r="G27" s="29"/>
      <c r="H27" s="29"/>
      <c r="I27" s="29"/>
      <c r="J27" s="29"/>
      <c r="K27" s="28"/>
      <c r="L27" s="29"/>
      <c r="M27" s="29"/>
      <c r="N27" s="29"/>
      <c r="O27" s="29"/>
      <c r="P27" s="6">
        <v>9</v>
      </c>
      <c r="R27" t="b">
        <f t="shared" si="8"/>
        <v>1</v>
      </c>
      <c r="S27" t="b">
        <f t="shared" si="9"/>
        <v>1</v>
      </c>
      <c r="T27" t="b">
        <f t="shared" si="10"/>
        <v>1</v>
      </c>
      <c r="U27" t="b">
        <f t="shared" si="11"/>
        <v>1</v>
      </c>
      <c r="W27" t="b">
        <f t="shared" si="2"/>
        <v>1</v>
      </c>
      <c r="X27" t="b">
        <f t="shared" si="3"/>
        <v>1</v>
      </c>
      <c r="Y27" t="b">
        <f t="shared" si="4"/>
        <v>1</v>
      </c>
      <c r="Z27" t="b">
        <f t="shared" si="5"/>
        <v>1</v>
      </c>
      <c r="AB27" s="17">
        <f t="shared" si="0"/>
        <v>0</v>
      </c>
      <c r="AC27" s="17">
        <f t="shared" si="6"/>
        <v>9</v>
      </c>
      <c r="AF27" s="17">
        <f t="shared" si="1"/>
        <v>0</v>
      </c>
      <c r="AG27">
        <f t="shared" si="7"/>
        <v>9</v>
      </c>
    </row>
    <row r="28" spans="1:35" ht="57.5" x14ac:dyDescent="0.35">
      <c r="A28" s="98" t="s">
        <v>81</v>
      </c>
      <c r="B28" s="70" t="s">
        <v>154</v>
      </c>
      <c r="C28" s="70" t="s">
        <v>155</v>
      </c>
      <c r="D28" s="70" t="s">
        <v>156</v>
      </c>
      <c r="E28" s="69" t="s">
        <v>157</v>
      </c>
      <c r="G28" s="29"/>
      <c r="H28" s="29"/>
      <c r="I28" s="29"/>
      <c r="J28" s="29"/>
      <c r="K28" s="28"/>
      <c r="L28" s="29"/>
      <c r="M28" s="29"/>
      <c r="N28" s="29"/>
      <c r="O28" s="29"/>
      <c r="P28" s="6">
        <v>9</v>
      </c>
      <c r="R28" t="b">
        <f t="shared" si="8"/>
        <v>1</v>
      </c>
      <c r="S28" t="b">
        <f t="shared" si="9"/>
        <v>1</v>
      </c>
      <c r="T28" t="b">
        <f t="shared" si="10"/>
        <v>1</v>
      </c>
      <c r="U28" t="b">
        <f t="shared" si="11"/>
        <v>1</v>
      </c>
      <c r="W28" t="b">
        <f t="shared" si="2"/>
        <v>1</v>
      </c>
      <c r="X28" t="b">
        <f t="shared" si="3"/>
        <v>1</v>
      </c>
      <c r="Y28" t="b">
        <f t="shared" si="4"/>
        <v>1</v>
      </c>
      <c r="Z28" t="b">
        <f t="shared" si="5"/>
        <v>1</v>
      </c>
      <c r="AB28" s="17">
        <f t="shared" si="0"/>
        <v>0</v>
      </c>
      <c r="AC28" s="17">
        <f t="shared" si="6"/>
        <v>9</v>
      </c>
      <c r="AF28" s="17">
        <f t="shared" si="1"/>
        <v>0</v>
      </c>
      <c r="AG28">
        <f t="shared" si="7"/>
        <v>9</v>
      </c>
    </row>
    <row r="29" spans="1:35" ht="3" customHeight="1" x14ac:dyDescent="0.35">
      <c r="A29" s="3"/>
      <c r="P29" s="49">
        <f>SUM(P15:P28)</f>
        <v>126</v>
      </c>
      <c r="AB29" s="17">
        <f>SUM(AB15:AB28)</f>
        <v>0</v>
      </c>
      <c r="AC29" s="17">
        <f>SUM(AC15:AC28)</f>
        <v>126</v>
      </c>
      <c r="AD29" s="13">
        <f>P29-AC29</f>
        <v>0</v>
      </c>
      <c r="AE29" s="18">
        <f>IF(AD29=0,0,AB29/AD29*100)</f>
        <v>0</v>
      </c>
      <c r="AF29" s="13">
        <f>SUM(AF15:AF28)</f>
        <v>0</v>
      </c>
      <c r="AG29">
        <f>SUM(AG15:AG28)</f>
        <v>126</v>
      </c>
      <c r="AH29">
        <f>P29-AG29</f>
        <v>0</v>
      </c>
      <c r="AI29" s="20">
        <f>IF(AH29=0,0,AF29/AH29*100)</f>
        <v>0</v>
      </c>
    </row>
    <row r="30" spans="1:35" ht="17.5" x14ac:dyDescent="0.35">
      <c r="A30" s="31" t="s">
        <v>78</v>
      </c>
      <c r="B30" s="32"/>
      <c r="C30" s="32"/>
      <c r="D30" s="32"/>
      <c r="E30" s="32"/>
      <c r="F30" s="32"/>
      <c r="G30" s="32"/>
      <c r="H30" s="32"/>
      <c r="I30" s="32"/>
      <c r="J30" s="32"/>
      <c r="K30" s="32"/>
      <c r="L30" s="32"/>
      <c r="M30" s="32"/>
      <c r="N30" s="32"/>
      <c r="O30" s="32"/>
      <c r="P30" s="49" t="s">
        <v>31</v>
      </c>
      <c r="AB30" t="s">
        <v>32</v>
      </c>
      <c r="AC30" s="17"/>
      <c r="AD30" t="s">
        <v>30</v>
      </c>
      <c r="AE30" s="50" t="s">
        <v>34</v>
      </c>
      <c r="AF30" t="s">
        <v>32</v>
      </c>
      <c r="AH30" t="s">
        <v>30</v>
      </c>
      <c r="AI30" s="50" t="s">
        <v>34</v>
      </c>
    </row>
    <row r="31" spans="1:35" ht="3" customHeight="1" x14ac:dyDescent="0.35">
      <c r="A31" s="9"/>
      <c r="B31" s="10"/>
      <c r="C31" s="10"/>
      <c r="D31" s="10"/>
      <c r="E31" s="10"/>
      <c r="P31" s="49"/>
      <c r="AC31" s="17"/>
    </row>
    <row r="32" spans="1:35" ht="80.5" x14ac:dyDescent="0.35">
      <c r="A32" s="258" t="s">
        <v>6</v>
      </c>
      <c r="B32" s="69" t="s">
        <v>158</v>
      </c>
      <c r="C32" s="69" t="s">
        <v>159</v>
      </c>
      <c r="D32" s="69" t="s">
        <v>160</v>
      </c>
      <c r="E32" s="69" t="s">
        <v>161</v>
      </c>
      <c r="F32" s="1"/>
      <c r="G32" s="29"/>
      <c r="H32" s="29"/>
      <c r="I32" s="29"/>
      <c r="J32" s="29"/>
      <c r="K32" s="28"/>
      <c r="L32" s="29"/>
      <c r="M32" s="29"/>
      <c r="N32" s="29"/>
      <c r="O32" s="29"/>
      <c r="P32" s="6">
        <v>9</v>
      </c>
      <c r="R32" t="b">
        <f t="shared" ref="R32:R47" si="12">AND(ISBLANK(H32),ISBLANK(I32),ISBLANK(J32))</f>
        <v>1</v>
      </c>
      <c r="S32" t="b">
        <f t="shared" ref="S32:S47" si="13">AND(ISBLANK(G32),ISBLANK(I32),ISBLANK(J32))</f>
        <v>1</v>
      </c>
      <c r="T32" t="b">
        <f t="shared" ref="T32:T47" si="14">AND(ISBLANK(G32),ISBLANK(H32),ISBLANK(J32))</f>
        <v>1</v>
      </c>
      <c r="U32" t="b">
        <f t="shared" ref="U32:U47" si="15">AND(ISBLANK(G32),ISBLANK(H32),ISBLANK(I32))</f>
        <v>1</v>
      </c>
      <c r="W32" t="b">
        <f t="shared" ref="W32:W47" si="16">AND(ISBLANK(M32),ISBLANK(N32),ISBLANK(O32))</f>
        <v>1</v>
      </c>
      <c r="X32" t="b">
        <f t="shared" ref="X32:X47" si="17">AND(ISBLANK(L32),ISBLANK(N32),ISBLANK(O32))</f>
        <v>1</v>
      </c>
      <c r="Y32" t="b">
        <f t="shared" ref="Y32:Y47" si="18">AND(ISBLANK(L32),ISBLANK(M32),ISBLANK(O32))</f>
        <v>1</v>
      </c>
      <c r="Z32" t="b">
        <f t="shared" ref="Z32:Z47" si="19">AND(ISBLANK(L32),ISBLANK(M32),ISBLANK(N32))</f>
        <v>1</v>
      </c>
      <c r="AB32" s="17">
        <f t="shared" ref="AB32:AB47" si="20">IF(G32="x",1,IF(H32="x",5,IF(I32="x",7,IF(J32="x",9,0))))</f>
        <v>0</v>
      </c>
      <c r="AC32" s="17">
        <f>IF(AB32=0,P32,0)</f>
        <v>9</v>
      </c>
      <c r="AF32" s="17">
        <f t="shared" ref="AF32:AF47" si="21">IF(L32="x",1,IF(M32="x",5,IF(N32="x",7,IF(O32="x",9,0))))</f>
        <v>0</v>
      </c>
      <c r="AG32">
        <f>IF(AF32=0,P32,0)</f>
        <v>9</v>
      </c>
    </row>
    <row r="33" spans="1:35" ht="46" x14ac:dyDescent="0.35">
      <c r="A33" s="258"/>
      <c r="B33" s="69" t="s">
        <v>162</v>
      </c>
      <c r="C33" s="69" t="s">
        <v>163</v>
      </c>
      <c r="D33" s="69" t="s">
        <v>164</v>
      </c>
      <c r="E33" s="69" t="s">
        <v>165</v>
      </c>
      <c r="F33" s="1"/>
      <c r="G33" s="29"/>
      <c r="H33" s="29"/>
      <c r="I33" s="29"/>
      <c r="J33" s="29"/>
      <c r="K33" s="28"/>
      <c r="L33" s="29"/>
      <c r="M33" s="29"/>
      <c r="N33" s="29"/>
      <c r="O33" s="29"/>
      <c r="P33" s="6">
        <v>9</v>
      </c>
      <c r="R33" t="b">
        <f t="shared" si="12"/>
        <v>1</v>
      </c>
      <c r="S33" t="b">
        <f t="shared" si="13"/>
        <v>1</v>
      </c>
      <c r="T33" t="b">
        <f t="shared" si="14"/>
        <v>1</v>
      </c>
      <c r="U33" t="b">
        <f t="shared" si="15"/>
        <v>1</v>
      </c>
      <c r="W33" t="b">
        <f t="shared" si="16"/>
        <v>1</v>
      </c>
      <c r="X33" t="b">
        <f t="shared" si="17"/>
        <v>1</v>
      </c>
      <c r="Y33" t="b">
        <f t="shared" si="18"/>
        <v>1</v>
      </c>
      <c r="Z33" t="b">
        <f t="shared" si="19"/>
        <v>1</v>
      </c>
      <c r="AB33" s="17">
        <f t="shared" si="20"/>
        <v>0</v>
      </c>
      <c r="AC33" s="17">
        <f t="shared" ref="AC33:AC47" si="22">IF(AB33=0,P33,0)</f>
        <v>9</v>
      </c>
      <c r="AF33" s="17">
        <f t="shared" si="21"/>
        <v>0</v>
      </c>
      <c r="AG33">
        <f t="shared" ref="AG33:AG47" si="23">IF(AF33=0,P33,0)</f>
        <v>9</v>
      </c>
    </row>
    <row r="34" spans="1:35" ht="46" x14ac:dyDescent="0.35">
      <c r="A34" s="258"/>
      <c r="B34" s="70" t="s">
        <v>166</v>
      </c>
      <c r="C34" s="70" t="s">
        <v>167</v>
      </c>
      <c r="D34" s="101" t="s">
        <v>168</v>
      </c>
      <c r="E34" s="70" t="s">
        <v>169</v>
      </c>
      <c r="F34" s="1"/>
      <c r="G34" s="29"/>
      <c r="H34" s="29"/>
      <c r="I34" s="102"/>
      <c r="J34" s="29"/>
      <c r="K34" s="28"/>
      <c r="L34" s="29"/>
      <c r="M34" s="29"/>
      <c r="N34" s="102"/>
      <c r="O34" s="29"/>
      <c r="P34" s="6">
        <v>9</v>
      </c>
      <c r="R34" t="b">
        <f t="shared" si="12"/>
        <v>1</v>
      </c>
      <c r="S34" t="b">
        <f t="shared" si="13"/>
        <v>1</v>
      </c>
      <c r="T34" t="b">
        <f t="shared" si="14"/>
        <v>1</v>
      </c>
      <c r="U34" t="b">
        <f t="shared" si="15"/>
        <v>1</v>
      </c>
      <c r="W34" t="b">
        <f t="shared" si="16"/>
        <v>1</v>
      </c>
      <c r="X34" t="b">
        <f t="shared" si="17"/>
        <v>1</v>
      </c>
      <c r="Y34" t="b">
        <f t="shared" si="18"/>
        <v>1</v>
      </c>
      <c r="Z34" t="b">
        <f t="shared" si="19"/>
        <v>1</v>
      </c>
      <c r="AB34" s="17">
        <f t="shared" si="20"/>
        <v>0</v>
      </c>
      <c r="AC34" s="17">
        <f t="shared" si="22"/>
        <v>9</v>
      </c>
      <c r="AF34" s="17">
        <f t="shared" si="21"/>
        <v>0</v>
      </c>
      <c r="AG34">
        <f t="shared" si="23"/>
        <v>9</v>
      </c>
    </row>
    <row r="35" spans="1:35" ht="69" x14ac:dyDescent="0.35">
      <c r="A35" s="258"/>
      <c r="B35" s="70" t="s">
        <v>170</v>
      </c>
      <c r="C35" s="70" t="s">
        <v>171</v>
      </c>
      <c r="D35" s="70" t="s">
        <v>172</v>
      </c>
      <c r="E35" s="70" t="s">
        <v>173</v>
      </c>
      <c r="F35" s="1"/>
      <c r="G35" s="29"/>
      <c r="H35" s="29"/>
      <c r="I35" s="29"/>
      <c r="J35" s="29"/>
      <c r="K35" s="28"/>
      <c r="L35" s="29"/>
      <c r="M35" s="29"/>
      <c r="N35" s="29"/>
      <c r="O35" s="29"/>
      <c r="P35" s="6">
        <v>9</v>
      </c>
      <c r="R35" t="b">
        <f t="shared" si="12"/>
        <v>1</v>
      </c>
      <c r="S35" t="b">
        <f t="shared" si="13"/>
        <v>1</v>
      </c>
      <c r="T35" t="b">
        <f t="shared" si="14"/>
        <v>1</v>
      </c>
      <c r="U35" t="b">
        <f t="shared" si="15"/>
        <v>1</v>
      </c>
      <c r="W35" t="b">
        <f t="shared" si="16"/>
        <v>1</v>
      </c>
      <c r="X35" t="b">
        <f t="shared" si="17"/>
        <v>1</v>
      </c>
      <c r="Y35" t="b">
        <f t="shared" si="18"/>
        <v>1</v>
      </c>
      <c r="Z35" t="b">
        <f t="shared" si="19"/>
        <v>1</v>
      </c>
      <c r="AB35" s="17">
        <f t="shared" si="20"/>
        <v>0</v>
      </c>
      <c r="AC35" s="17">
        <f>IF(AB35=0,P35,0)</f>
        <v>9</v>
      </c>
      <c r="AF35" s="17">
        <f t="shared" si="21"/>
        <v>0</v>
      </c>
      <c r="AG35">
        <f t="shared" si="23"/>
        <v>9</v>
      </c>
    </row>
    <row r="36" spans="1:35" ht="57.5" x14ac:dyDescent="0.35">
      <c r="A36" s="258" t="s">
        <v>85</v>
      </c>
      <c r="B36" s="70" t="s">
        <v>174</v>
      </c>
      <c r="C36" s="70" t="s">
        <v>175</v>
      </c>
      <c r="D36" s="70" t="s">
        <v>176</v>
      </c>
      <c r="E36" s="70" t="s">
        <v>177</v>
      </c>
      <c r="F36" s="1"/>
      <c r="G36" s="29"/>
      <c r="H36" s="29"/>
      <c r="I36" s="29"/>
      <c r="J36" s="29"/>
      <c r="K36" s="28"/>
      <c r="L36" s="29"/>
      <c r="M36" s="29"/>
      <c r="N36" s="29"/>
      <c r="O36" s="29"/>
      <c r="P36" s="6">
        <v>9</v>
      </c>
      <c r="R36" t="b">
        <f t="shared" si="12"/>
        <v>1</v>
      </c>
      <c r="S36" t="b">
        <f t="shared" si="13"/>
        <v>1</v>
      </c>
      <c r="T36" t="b">
        <f t="shared" si="14"/>
        <v>1</v>
      </c>
      <c r="U36" t="b">
        <f t="shared" si="15"/>
        <v>1</v>
      </c>
      <c r="W36" t="b">
        <f t="shared" si="16"/>
        <v>1</v>
      </c>
      <c r="X36" t="b">
        <f t="shared" si="17"/>
        <v>1</v>
      </c>
      <c r="Y36" t="b">
        <f t="shared" si="18"/>
        <v>1</v>
      </c>
      <c r="Z36" t="b">
        <f t="shared" si="19"/>
        <v>1</v>
      </c>
      <c r="AB36" s="17">
        <f t="shared" si="20"/>
        <v>0</v>
      </c>
      <c r="AC36" s="17">
        <f t="shared" si="22"/>
        <v>9</v>
      </c>
      <c r="AF36" s="17">
        <f t="shared" si="21"/>
        <v>0</v>
      </c>
      <c r="AG36">
        <f t="shared" si="23"/>
        <v>9</v>
      </c>
    </row>
    <row r="37" spans="1:35" ht="80.5" x14ac:dyDescent="0.35">
      <c r="A37" s="258"/>
      <c r="B37" s="70" t="s">
        <v>178</v>
      </c>
      <c r="C37" s="70" t="s">
        <v>179</v>
      </c>
      <c r="D37" s="70" t="s">
        <v>180</v>
      </c>
      <c r="E37" s="70" t="s">
        <v>181</v>
      </c>
      <c r="F37" s="1"/>
      <c r="G37" s="29"/>
      <c r="H37" s="29"/>
      <c r="I37" s="29"/>
      <c r="J37" s="29"/>
      <c r="K37" s="28"/>
      <c r="L37" s="29"/>
      <c r="M37" s="29"/>
      <c r="N37" s="29"/>
      <c r="O37" s="29"/>
      <c r="P37" s="6">
        <v>9</v>
      </c>
      <c r="R37" t="b">
        <f t="shared" si="12"/>
        <v>1</v>
      </c>
      <c r="S37" t="b">
        <f t="shared" si="13"/>
        <v>1</v>
      </c>
      <c r="T37" t="b">
        <f t="shared" si="14"/>
        <v>1</v>
      </c>
      <c r="U37" t="b">
        <f t="shared" si="15"/>
        <v>1</v>
      </c>
      <c r="W37" t="b">
        <f t="shared" si="16"/>
        <v>1</v>
      </c>
      <c r="X37" t="b">
        <f t="shared" si="17"/>
        <v>1</v>
      </c>
      <c r="Y37" t="b">
        <f t="shared" si="18"/>
        <v>1</v>
      </c>
      <c r="Z37" t="b">
        <f t="shared" si="19"/>
        <v>1</v>
      </c>
      <c r="AB37" s="17">
        <f t="shared" si="20"/>
        <v>0</v>
      </c>
      <c r="AC37" s="17">
        <f t="shared" si="22"/>
        <v>9</v>
      </c>
      <c r="AF37" s="17">
        <f t="shared" si="21"/>
        <v>0</v>
      </c>
      <c r="AG37">
        <f t="shared" si="23"/>
        <v>9</v>
      </c>
    </row>
    <row r="38" spans="1:35" ht="34.5" x14ac:dyDescent="0.35">
      <c r="A38" s="258"/>
      <c r="B38" s="70" t="s">
        <v>182</v>
      </c>
      <c r="C38" s="70" t="s">
        <v>183</v>
      </c>
      <c r="D38" s="70" t="s">
        <v>184</v>
      </c>
      <c r="E38" s="70" t="s">
        <v>185</v>
      </c>
      <c r="F38" s="1"/>
      <c r="G38" s="29"/>
      <c r="H38" s="29"/>
      <c r="I38" s="29"/>
      <c r="J38" s="29"/>
      <c r="K38" s="28"/>
      <c r="L38" s="29"/>
      <c r="M38" s="29"/>
      <c r="N38" s="29"/>
      <c r="O38" s="29"/>
      <c r="P38" s="6">
        <v>9</v>
      </c>
      <c r="R38" t="b">
        <f t="shared" si="12"/>
        <v>1</v>
      </c>
      <c r="S38" t="b">
        <f t="shared" si="13"/>
        <v>1</v>
      </c>
      <c r="T38" t="b">
        <f t="shared" si="14"/>
        <v>1</v>
      </c>
      <c r="U38" t="b">
        <f t="shared" si="15"/>
        <v>1</v>
      </c>
      <c r="W38" t="b">
        <f t="shared" si="16"/>
        <v>1</v>
      </c>
      <c r="X38" t="b">
        <f t="shared" si="17"/>
        <v>1</v>
      </c>
      <c r="Y38" t="b">
        <f t="shared" si="18"/>
        <v>1</v>
      </c>
      <c r="Z38" t="b">
        <f t="shared" si="19"/>
        <v>1</v>
      </c>
      <c r="AB38" s="17">
        <f t="shared" si="20"/>
        <v>0</v>
      </c>
      <c r="AC38" s="17">
        <f t="shared" si="22"/>
        <v>9</v>
      </c>
      <c r="AF38" s="17">
        <f t="shared" si="21"/>
        <v>0</v>
      </c>
      <c r="AG38">
        <f t="shared" si="23"/>
        <v>9</v>
      </c>
    </row>
    <row r="39" spans="1:35" ht="34.5" x14ac:dyDescent="0.35">
      <c r="A39" s="98" t="s">
        <v>7</v>
      </c>
      <c r="B39" s="70" t="s">
        <v>186</v>
      </c>
      <c r="C39" s="70" t="s">
        <v>187</v>
      </c>
      <c r="D39" s="70" t="s">
        <v>188</v>
      </c>
      <c r="E39" s="70" t="s">
        <v>189</v>
      </c>
      <c r="F39" s="1"/>
      <c r="G39" s="29"/>
      <c r="H39" s="29"/>
      <c r="I39" s="29"/>
      <c r="J39" s="29"/>
      <c r="K39" s="28"/>
      <c r="L39" s="29"/>
      <c r="M39" s="29"/>
      <c r="N39" s="29"/>
      <c r="O39" s="29"/>
      <c r="P39" s="6">
        <v>9</v>
      </c>
      <c r="R39" t="b">
        <f t="shared" si="12"/>
        <v>1</v>
      </c>
      <c r="S39" t="b">
        <f t="shared" si="13"/>
        <v>1</v>
      </c>
      <c r="T39" t="b">
        <f t="shared" si="14"/>
        <v>1</v>
      </c>
      <c r="U39" t="b">
        <f t="shared" si="15"/>
        <v>1</v>
      </c>
      <c r="W39" t="b">
        <f t="shared" si="16"/>
        <v>1</v>
      </c>
      <c r="X39" t="b">
        <f t="shared" si="17"/>
        <v>1</v>
      </c>
      <c r="Y39" t="b">
        <f t="shared" si="18"/>
        <v>1</v>
      </c>
      <c r="Z39" t="b">
        <f t="shared" si="19"/>
        <v>1</v>
      </c>
      <c r="AB39" s="17">
        <f t="shared" si="20"/>
        <v>0</v>
      </c>
      <c r="AC39" s="17">
        <f t="shared" si="22"/>
        <v>9</v>
      </c>
      <c r="AF39" s="17">
        <f t="shared" si="21"/>
        <v>0</v>
      </c>
      <c r="AG39">
        <f t="shared" si="23"/>
        <v>9</v>
      </c>
    </row>
    <row r="40" spans="1:35" ht="34.5" x14ac:dyDescent="0.35">
      <c r="A40" s="71" t="s">
        <v>86</v>
      </c>
      <c r="B40" s="70" t="s">
        <v>190</v>
      </c>
      <c r="C40" s="70" t="s">
        <v>191</v>
      </c>
      <c r="D40" s="70" t="s">
        <v>192</v>
      </c>
      <c r="E40" s="70" t="s">
        <v>193</v>
      </c>
      <c r="F40" s="1"/>
      <c r="G40" s="29"/>
      <c r="H40" s="29"/>
      <c r="I40" s="29"/>
      <c r="J40" s="29"/>
      <c r="K40" s="28"/>
      <c r="L40" s="29"/>
      <c r="M40" s="29"/>
      <c r="N40" s="29"/>
      <c r="O40" s="29"/>
      <c r="P40" s="6">
        <v>9</v>
      </c>
      <c r="R40" t="b">
        <f t="shared" si="12"/>
        <v>1</v>
      </c>
      <c r="S40" t="b">
        <f t="shared" si="13"/>
        <v>1</v>
      </c>
      <c r="T40" t="b">
        <f t="shared" si="14"/>
        <v>1</v>
      </c>
      <c r="U40" t="b">
        <f t="shared" si="15"/>
        <v>1</v>
      </c>
      <c r="W40" t="b">
        <f t="shared" si="16"/>
        <v>1</v>
      </c>
      <c r="X40" t="b">
        <f t="shared" si="17"/>
        <v>1</v>
      </c>
      <c r="Y40" t="b">
        <f t="shared" si="18"/>
        <v>1</v>
      </c>
      <c r="Z40" t="b">
        <f t="shared" si="19"/>
        <v>1</v>
      </c>
      <c r="AB40" s="17">
        <f t="shared" si="20"/>
        <v>0</v>
      </c>
      <c r="AC40" s="17">
        <f t="shared" si="22"/>
        <v>9</v>
      </c>
      <c r="AF40" s="17">
        <f t="shared" si="21"/>
        <v>0</v>
      </c>
      <c r="AG40">
        <f t="shared" si="23"/>
        <v>9</v>
      </c>
    </row>
    <row r="41" spans="1:35" ht="34.5" x14ac:dyDescent="0.35">
      <c r="A41" s="261" t="s">
        <v>82</v>
      </c>
      <c r="B41" s="70" t="s">
        <v>194</v>
      </c>
      <c r="C41" s="70" t="s">
        <v>195</v>
      </c>
      <c r="D41" s="70" t="s">
        <v>196</v>
      </c>
      <c r="E41" s="72" t="s">
        <v>197</v>
      </c>
      <c r="F41" s="1"/>
      <c r="G41" s="29"/>
      <c r="H41" s="29"/>
      <c r="I41" s="29"/>
      <c r="J41" s="29"/>
      <c r="K41" s="28"/>
      <c r="L41" s="29"/>
      <c r="M41" s="29"/>
      <c r="N41" s="29"/>
      <c r="O41" s="29"/>
      <c r="P41" s="6">
        <v>9</v>
      </c>
      <c r="R41" t="b">
        <f t="shared" si="12"/>
        <v>1</v>
      </c>
      <c r="S41" t="b">
        <f t="shared" si="13"/>
        <v>1</v>
      </c>
      <c r="T41" t="b">
        <f t="shared" si="14"/>
        <v>1</v>
      </c>
      <c r="U41" t="b">
        <f t="shared" si="15"/>
        <v>1</v>
      </c>
      <c r="W41" t="b">
        <f t="shared" si="16"/>
        <v>1</v>
      </c>
      <c r="X41" t="b">
        <f t="shared" si="17"/>
        <v>1</v>
      </c>
      <c r="Y41" t="b">
        <f t="shared" si="18"/>
        <v>1</v>
      </c>
      <c r="Z41" t="b">
        <f t="shared" si="19"/>
        <v>1</v>
      </c>
      <c r="AB41" s="17">
        <f t="shared" si="20"/>
        <v>0</v>
      </c>
      <c r="AC41" s="17">
        <f t="shared" si="22"/>
        <v>9</v>
      </c>
      <c r="AF41" s="17">
        <f t="shared" si="21"/>
        <v>0</v>
      </c>
      <c r="AG41">
        <f t="shared" si="23"/>
        <v>9</v>
      </c>
    </row>
    <row r="42" spans="1:35" ht="57.5" x14ac:dyDescent="0.35">
      <c r="A42" s="261"/>
      <c r="B42" s="70" t="s">
        <v>198</v>
      </c>
      <c r="C42" s="70" t="s">
        <v>199</v>
      </c>
      <c r="D42" s="70" t="s">
        <v>200</v>
      </c>
      <c r="E42" s="72" t="s">
        <v>201</v>
      </c>
      <c r="F42" s="1"/>
      <c r="G42" s="29"/>
      <c r="H42" s="29"/>
      <c r="I42" s="29"/>
      <c r="J42" s="29"/>
      <c r="K42" s="28"/>
      <c r="L42" s="29"/>
      <c r="M42" s="29"/>
      <c r="N42" s="29"/>
      <c r="O42" s="29"/>
      <c r="P42" s="6">
        <v>9</v>
      </c>
      <c r="R42" t="b">
        <f t="shared" si="12"/>
        <v>1</v>
      </c>
      <c r="S42" t="b">
        <f t="shared" si="13"/>
        <v>1</v>
      </c>
      <c r="T42" t="b">
        <f t="shared" si="14"/>
        <v>1</v>
      </c>
      <c r="U42" t="b">
        <f t="shared" si="15"/>
        <v>1</v>
      </c>
      <c r="W42" t="b">
        <f t="shared" si="16"/>
        <v>1</v>
      </c>
      <c r="X42" t="b">
        <f t="shared" si="17"/>
        <v>1</v>
      </c>
      <c r="Y42" t="b">
        <f t="shared" si="18"/>
        <v>1</v>
      </c>
      <c r="Z42" t="b">
        <f t="shared" si="19"/>
        <v>1</v>
      </c>
      <c r="AB42" s="17">
        <f t="shared" si="20"/>
        <v>0</v>
      </c>
      <c r="AC42" s="17">
        <f t="shared" si="22"/>
        <v>9</v>
      </c>
      <c r="AF42" s="17">
        <f t="shared" si="21"/>
        <v>0</v>
      </c>
      <c r="AG42">
        <f t="shared" si="23"/>
        <v>9</v>
      </c>
    </row>
    <row r="43" spans="1:35" ht="24" customHeight="1" x14ac:dyDescent="0.35">
      <c r="A43" s="261" t="s">
        <v>69</v>
      </c>
      <c r="B43" s="70" t="s">
        <v>202</v>
      </c>
      <c r="C43" s="70" t="s">
        <v>203</v>
      </c>
      <c r="D43" s="70" t="s">
        <v>204</v>
      </c>
      <c r="E43" s="70" t="s">
        <v>205</v>
      </c>
      <c r="F43" s="1"/>
      <c r="G43" s="29"/>
      <c r="H43" s="29"/>
      <c r="I43" s="29"/>
      <c r="J43" s="29"/>
      <c r="K43" s="28"/>
      <c r="L43" s="29"/>
      <c r="M43" s="29"/>
      <c r="N43" s="29"/>
      <c r="O43" s="29"/>
      <c r="P43" s="6">
        <v>9</v>
      </c>
      <c r="R43" t="b">
        <f t="shared" si="12"/>
        <v>1</v>
      </c>
      <c r="S43" t="b">
        <f t="shared" si="13"/>
        <v>1</v>
      </c>
      <c r="T43" t="b">
        <f t="shared" si="14"/>
        <v>1</v>
      </c>
      <c r="U43" t="b">
        <f t="shared" si="15"/>
        <v>1</v>
      </c>
      <c r="W43" t="b">
        <f t="shared" si="16"/>
        <v>1</v>
      </c>
      <c r="X43" t="b">
        <f t="shared" si="17"/>
        <v>1</v>
      </c>
      <c r="Y43" t="b">
        <f t="shared" si="18"/>
        <v>1</v>
      </c>
      <c r="Z43" t="b">
        <f t="shared" si="19"/>
        <v>1</v>
      </c>
      <c r="AB43" s="17">
        <f t="shared" si="20"/>
        <v>0</v>
      </c>
      <c r="AC43" s="17">
        <f t="shared" si="22"/>
        <v>9</v>
      </c>
      <c r="AF43" s="17">
        <f t="shared" si="21"/>
        <v>0</v>
      </c>
      <c r="AG43">
        <f t="shared" si="23"/>
        <v>9</v>
      </c>
    </row>
    <row r="44" spans="1:35" ht="57.5" x14ac:dyDescent="0.35">
      <c r="A44" s="261"/>
      <c r="B44" s="70" t="s">
        <v>206</v>
      </c>
      <c r="C44" s="70" t="s">
        <v>207</v>
      </c>
      <c r="D44" s="70" t="s">
        <v>208</v>
      </c>
      <c r="E44" s="70" t="s">
        <v>209</v>
      </c>
      <c r="F44" s="1"/>
      <c r="G44" s="29"/>
      <c r="H44" s="29"/>
      <c r="I44" s="29"/>
      <c r="J44" s="29"/>
      <c r="K44" s="28"/>
      <c r="L44" s="29"/>
      <c r="M44" s="29"/>
      <c r="N44" s="29"/>
      <c r="O44" s="29"/>
      <c r="P44" s="6">
        <v>9</v>
      </c>
      <c r="R44" t="b">
        <f t="shared" si="12"/>
        <v>1</v>
      </c>
      <c r="S44" t="b">
        <f t="shared" si="13"/>
        <v>1</v>
      </c>
      <c r="T44" t="b">
        <f t="shared" si="14"/>
        <v>1</v>
      </c>
      <c r="U44" t="b">
        <f t="shared" si="15"/>
        <v>1</v>
      </c>
      <c r="W44" t="b">
        <f t="shared" si="16"/>
        <v>1</v>
      </c>
      <c r="X44" t="b">
        <f t="shared" si="17"/>
        <v>1</v>
      </c>
      <c r="Y44" t="b">
        <f t="shared" si="18"/>
        <v>1</v>
      </c>
      <c r="Z44" t="b">
        <f t="shared" si="19"/>
        <v>1</v>
      </c>
      <c r="AB44" s="17">
        <f t="shared" si="20"/>
        <v>0</v>
      </c>
      <c r="AC44" s="17">
        <f t="shared" si="22"/>
        <v>9</v>
      </c>
      <c r="AF44" s="17">
        <f t="shared" si="21"/>
        <v>0</v>
      </c>
      <c r="AG44">
        <f t="shared" si="23"/>
        <v>9</v>
      </c>
    </row>
    <row r="45" spans="1:35" ht="34.5" x14ac:dyDescent="0.35">
      <c r="A45" s="258" t="s">
        <v>26</v>
      </c>
      <c r="B45" s="70" t="s">
        <v>210</v>
      </c>
      <c r="C45" s="70" t="s">
        <v>211</v>
      </c>
      <c r="D45" s="70" t="s">
        <v>212</v>
      </c>
      <c r="E45" s="70" t="s">
        <v>213</v>
      </c>
      <c r="F45" s="1"/>
      <c r="G45" s="29"/>
      <c r="H45" s="29"/>
      <c r="I45" s="29"/>
      <c r="J45" s="29"/>
      <c r="K45" s="28"/>
      <c r="L45" s="29"/>
      <c r="M45" s="29"/>
      <c r="N45" s="29"/>
      <c r="O45" s="29"/>
      <c r="P45" s="6">
        <v>9</v>
      </c>
      <c r="R45" t="b">
        <f t="shared" si="12"/>
        <v>1</v>
      </c>
      <c r="S45" t="b">
        <f t="shared" si="13"/>
        <v>1</v>
      </c>
      <c r="T45" t="b">
        <f t="shared" si="14"/>
        <v>1</v>
      </c>
      <c r="U45" t="b">
        <f t="shared" si="15"/>
        <v>1</v>
      </c>
      <c r="W45" t="b">
        <f t="shared" si="16"/>
        <v>1</v>
      </c>
      <c r="X45" t="b">
        <f t="shared" si="17"/>
        <v>1</v>
      </c>
      <c r="Y45" t="b">
        <f t="shared" si="18"/>
        <v>1</v>
      </c>
      <c r="Z45" t="b">
        <f t="shared" si="19"/>
        <v>1</v>
      </c>
      <c r="AB45" s="17">
        <f t="shared" si="20"/>
        <v>0</v>
      </c>
      <c r="AC45" s="17">
        <f t="shared" si="22"/>
        <v>9</v>
      </c>
      <c r="AF45" s="17">
        <f t="shared" si="21"/>
        <v>0</v>
      </c>
      <c r="AG45">
        <f t="shared" si="23"/>
        <v>9</v>
      </c>
    </row>
    <row r="46" spans="1:35" ht="46" x14ac:dyDescent="0.35">
      <c r="A46" s="258"/>
      <c r="B46" s="70" t="s">
        <v>214</v>
      </c>
      <c r="C46" s="70" t="s">
        <v>215</v>
      </c>
      <c r="D46" s="103" t="s">
        <v>216</v>
      </c>
      <c r="E46" s="70" t="s">
        <v>217</v>
      </c>
      <c r="F46" s="1"/>
      <c r="G46" s="29"/>
      <c r="H46" s="29"/>
      <c r="I46" s="102"/>
      <c r="J46" s="29"/>
      <c r="K46" s="28"/>
      <c r="L46" s="29"/>
      <c r="M46" s="29"/>
      <c r="N46" s="102"/>
      <c r="O46" s="29"/>
      <c r="P46" s="6">
        <v>9</v>
      </c>
      <c r="R46" t="b">
        <f t="shared" si="12"/>
        <v>1</v>
      </c>
      <c r="S46" t="b">
        <f t="shared" si="13"/>
        <v>1</v>
      </c>
      <c r="T46" t="b">
        <f t="shared" si="14"/>
        <v>1</v>
      </c>
      <c r="U46" t="b">
        <f t="shared" si="15"/>
        <v>1</v>
      </c>
      <c r="W46" t="b">
        <f t="shared" si="16"/>
        <v>1</v>
      </c>
      <c r="X46" t="b">
        <f t="shared" si="17"/>
        <v>1</v>
      </c>
      <c r="Y46" t="b">
        <f t="shared" si="18"/>
        <v>1</v>
      </c>
      <c r="Z46" t="b">
        <f t="shared" si="19"/>
        <v>1</v>
      </c>
      <c r="AB46" s="17">
        <f t="shared" si="20"/>
        <v>0</v>
      </c>
      <c r="AC46" s="17">
        <f t="shared" si="22"/>
        <v>9</v>
      </c>
      <c r="AF46" s="17">
        <f t="shared" si="21"/>
        <v>0</v>
      </c>
      <c r="AG46">
        <f t="shared" si="23"/>
        <v>9</v>
      </c>
    </row>
    <row r="47" spans="1:35" ht="92" x14ac:dyDescent="0.35">
      <c r="A47" s="258"/>
      <c r="B47" s="70" t="s">
        <v>218</v>
      </c>
      <c r="C47" s="70" t="s">
        <v>219</v>
      </c>
      <c r="D47" s="69" t="s">
        <v>220</v>
      </c>
      <c r="E47" s="69" t="s">
        <v>221</v>
      </c>
      <c r="F47" s="1"/>
      <c r="G47" s="29"/>
      <c r="H47" s="29"/>
      <c r="I47" s="29"/>
      <c r="J47" s="29"/>
      <c r="K47" s="28"/>
      <c r="L47" s="29"/>
      <c r="M47" s="29"/>
      <c r="N47" s="29"/>
      <c r="O47" s="29"/>
      <c r="P47" s="6">
        <v>9</v>
      </c>
      <c r="R47" t="b">
        <f t="shared" si="12"/>
        <v>1</v>
      </c>
      <c r="S47" t="b">
        <f t="shared" si="13"/>
        <v>1</v>
      </c>
      <c r="T47" t="b">
        <f t="shared" si="14"/>
        <v>1</v>
      </c>
      <c r="U47" t="b">
        <f t="shared" si="15"/>
        <v>1</v>
      </c>
      <c r="W47" t="b">
        <f t="shared" si="16"/>
        <v>1</v>
      </c>
      <c r="X47" t="b">
        <f t="shared" si="17"/>
        <v>1</v>
      </c>
      <c r="Y47" t="b">
        <f t="shared" si="18"/>
        <v>1</v>
      </c>
      <c r="Z47" t="b">
        <f t="shared" si="19"/>
        <v>1</v>
      </c>
      <c r="AB47" s="17">
        <f t="shared" si="20"/>
        <v>0</v>
      </c>
      <c r="AC47" s="17">
        <f t="shared" si="22"/>
        <v>9</v>
      </c>
      <c r="AF47" s="17">
        <f t="shared" si="21"/>
        <v>0</v>
      </c>
      <c r="AG47">
        <f t="shared" si="23"/>
        <v>9</v>
      </c>
    </row>
    <row r="48" spans="1:35" ht="15" hidden="1" customHeight="1" x14ac:dyDescent="0.35">
      <c r="A48" s="2"/>
      <c r="P48" s="49">
        <f>SUM(P32:P47)</f>
        <v>144</v>
      </c>
      <c r="AB48" s="17">
        <f>SUM(AB32:AB47)</f>
        <v>0</v>
      </c>
      <c r="AC48" s="17">
        <f>SUM(AC32:AC47)</f>
        <v>144</v>
      </c>
      <c r="AD48" s="13">
        <f>P48-AC48</f>
        <v>0</v>
      </c>
      <c r="AE48" s="18">
        <f>IF(AD48=0,0,AB48/AD48*100)</f>
        <v>0</v>
      </c>
      <c r="AF48" s="13">
        <f>SUM(AF32:AF47)</f>
        <v>0</v>
      </c>
      <c r="AG48">
        <f>SUM(AG32:AG47)</f>
        <v>144</v>
      </c>
      <c r="AH48">
        <f>P48-AG48</f>
        <v>0</v>
      </c>
      <c r="AI48" s="21">
        <f>IF(AH48=0,0,AF48/AH48*100)</f>
        <v>0</v>
      </c>
    </row>
    <row r="49" spans="1:35" ht="3.75" customHeight="1" x14ac:dyDescent="0.35">
      <c r="A49" s="2"/>
      <c r="P49" s="49" t="s">
        <v>31</v>
      </c>
      <c r="AB49" t="s">
        <v>32</v>
      </c>
      <c r="AC49" s="17"/>
      <c r="AD49" t="s">
        <v>30</v>
      </c>
      <c r="AE49" s="50" t="s">
        <v>34</v>
      </c>
      <c r="AF49" t="s">
        <v>32</v>
      </c>
      <c r="AH49" t="s">
        <v>30</v>
      </c>
      <c r="AI49" s="50" t="s">
        <v>34</v>
      </c>
    </row>
    <row r="50" spans="1:35" ht="17.5" x14ac:dyDescent="0.35">
      <c r="A50" s="30" t="s">
        <v>51</v>
      </c>
      <c r="B50" s="12"/>
      <c r="C50" s="12"/>
      <c r="D50" s="12"/>
      <c r="E50" s="12"/>
      <c r="F50" s="12"/>
      <c r="G50" s="12"/>
      <c r="H50" s="12"/>
      <c r="I50" s="12"/>
      <c r="J50" s="12"/>
      <c r="K50" s="12"/>
      <c r="L50" s="12"/>
      <c r="M50" s="12"/>
      <c r="N50" s="12"/>
      <c r="O50" s="12"/>
      <c r="P50" s="6"/>
      <c r="AC50" s="17"/>
    </row>
    <row r="51" spans="1:35" ht="3" customHeight="1" x14ac:dyDescent="0.35">
      <c r="A51" s="9"/>
      <c r="B51" s="10"/>
      <c r="C51" s="10"/>
      <c r="D51" s="10"/>
      <c r="E51" s="10"/>
      <c r="P51" s="6"/>
      <c r="AC51" s="17"/>
    </row>
    <row r="52" spans="1:35" ht="57.5" x14ac:dyDescent="0.35">
      <c r="A52" s="104" t="s">
        <v>8</v>
      </c>
      <c r="B52" s="70" t="s">
        <v>222</v>
      </c>
      <c r="C52" s="70" t="s">
        <v>223</v>
      </c>
      <c r="D52" s="101" t="s">
        <v>224</v>
      </c>
      <c r="E52" s="70" t="s">
        <v>225</v>
      </c>
      <c r="G52" s="29"/>
      <c r="H52" s="29"/>
      <c r="I52" s="102"/>
      <c r="J52" s="29"/>
      <c r="K52" s="28"/>
      <c r="L52" s="29"/>
      <c r="M52" s="29"/>
      <c r="N52" s="102"/>
      <c r="O52" s="29"/>
      <c r="P52" s="6">
        <v>9</v>
      </c>
      <c r="R52" t="b">
        <f t="shared" ref="R52:R66" si="24">AND(ISBLANK(H52),ISBLANK(I52),ISBLANK(J52))</f>
        <v>1</v>
      </c>
      <c r="S52" t="b">
        <f t="shared" ref="S52:S66" si="25">AND(ISBLANK(G52),ISBLANK(I52),ISBLANK(J52))</f>
        <v>1</v>
      </c>
      <c r="T52" t="b">
        <f t="shared" ref="T52:T66" si="26">AND(ISBLANK(G52),ISBLANK(H52),ISBLANK(J52))</f>
        <v>1</v>
      </c>
      <c r="U52" t="b">
        <f t="shared" ref="U52:U66" si="27">AND(ISBLANK(G52),ISBLANK(H52),ISBLANK(I52))</f>
        <v>1</v>
      </c>
      <c r="W52" t="b">
        <f t="shared" ref="W52:W66" si="28">AND(ISBLANK(M52),ISBLANK(N52),ISBLANK(O52))</f>
        <v>1</v>
      </c>
      <c r="X52" t="b">
        <f t="shared" ref="X52:X66" si="29">AND(ISBLANK(L52),ISBLANK(N52),ISBLANK(O52))</f>
        <v>1</v>
      </c>
      <c r="Y52" t="b">
        <f t="shared" ref="Y52:Y66" si="30">AND(ISBLANK(L52),ISBLANK(M52),ISBLANK(O52))</f>
        <v>1</v>
      </c>
      <c r="Z52" t="b">
        <f t="shared" ref="Z52:Z66" si="31">AND(ISBLANK(L52),ISBLANK(M52),ISBLANK(N52))</f>
        <v>1</v>
      </c>
      <c r="AB52" s="17">
        <f t="shared" ref="AB52:AB66" si="32">IF(G52="x",1,IF(H52="x",5,IF(I52="x",7,IF(J52="x",9,0))))</f>
        <v>0</v>
      </c>
      <c r="AC52" s="17">
        <f>IF(AB52=0,P52,0)</f>
        <v>9</v>
      </c>
      <c r="AF52" s="17">
        <f>IF(L52="x",1,IF(M52="x",5,IF(N52="x",7,IF(O52="x",9,0))))</f>
        <v>0</v>
      </c>
      <c r="AG52">
        <f>IF(AF52=0,P52,0)</f>
        <v>9</v>
      </c>
    </row>
    <row r="53" spans="1:35" ht="46" x14ac:dyDescent="0.35">
      <c r="B53" s="70" t="s">
        <v>226</v>
      </c>
      <c r="C53" s="70" t="s">
        <v>227</v>
      </c>
      <c r="D53" s="101" t="s">
        <v>228</v>
      </c>
      <c r="E53" s="72" t="s">
        <v>229</v>
      </c>
      <c r="G53" s="29"/>
      <c r="H53" s="29"/>
      <c r="I53" s="102"/>
      <c r="J53" s="29"/>
      <c r="K53" s="28"/>
      <c r="L53" s="29"/>
      <c r="M53" s="29"/>
      <c r="N53" s="102"/>
      <c r="O53" s="29"/>
      <c r="P53" s="6">
        <v>9</v>
      </c>
      <c r="R53" t="b">
        <f t="shared" si="24"/>
        <v>1</v>
      </c>
      <c r="S53" t="b">
        <f t="shared" si="25"/>
        <v>1</v>
      </c>
      <c r="T53" t="b">
        <f t="shared" si="26"/>
        <v>1</v>
      </c>
      <c r="U53" t="b">
        <f t="shared" si="27"/>
        <v>1</v>
      </c>
      <c r="W53" t="b">
        <f t="shared" si="28"/>
        <v>1</v>
      </c>
      <c r="X53" t="b">
        <f t="shared" si="29"/>
        <v>1</v>
      </c>
      <c r="Y53" t="b">
        <f t="shared" si="30"/>
        <v>1</v>
      </c>
      <c r="Z53" t="b">
        <f t="shared" si="31"/>
        <v>1</v>
      </c>
      <c r="AB53" s="17">
        <f t="shared" si="32"/>
        <v>0</v>
      </c>
      <c r="AC53" s="17">
        <f t="shared" ref="AC53:AC66" si="33">IF(AB53=0,P53,0)</f>
        <v>9</v>
      </c>
      <c r="AF53" s="17">
        <f>IF(L53="x",1,IF(M53="x",5,IF(N53="x",7,IF(O53="x",9,0))))</f>
        <v>0</v>
      </c>
      <c r="AG53">
        <f t="shared" ref="AG53:AG66" si="34">IF(AF53=0,P53,0)</f>
        <v>9</v>
      </c>
    </row>
    <row r="54" spans="1:35" ht="34.5" x14ac:dyDescent="0.35">
      <c r="A54" s="105" t="s">
        <v>9</v>
      </c>
      <c r="B54" s="70" t="s">
        <v>230</v>
      </c>
      <c r="C54" s="70" t="s">
        <v>231</v>
      </c>
      <c r="D54" s="101" t="s">
        <v>232</v>
      </c>
      <c r="E54" s="72" t="s">
        <v>233</v>
      </c>
      <c r="G54" s="29"/>
      <c r="H54" s="29"/>
      <c r="I54" s="102"/>
      <c r="J54" s="29"/>
      <c r="K54" s="28"/>
      <c r="L54" s="29"/>
      <c r="M54" s="29"/>
      <c r="N54" s="102"/>
      <c r="O54" s="29"/>
      <c r="P54" s="6">
        <v>9</v>
      </c>
      <c r="R54" t="b">
        <f t="shared" si="24"/>
        <v>1</v>
      </c>
      <c r="S54" t="b">
        <f t="shared" si="25"/>
        <v>1</v>
      </c>
      <c r="T54" t="b">
        <f t="shared" si="26"/>
        <v>1</v>
      </c>
      <c r="U54" t="b">
        <f t="shared" si="27"/>
        <v>1</v>
      </c>
      <c r="W54" t="b">
        <f t="shared" si="28"/>
        <v>1</v>
      </c>
      <c r="X54" t="b">
        <f t="shared" si="29"/>
        <v>1</v>
      </c>
      <c r="Y54" t="b">
        <f t="shared" si="30"/>
        <v>1</v>
      </c>
      <c r="Z54" t="b">
        <f t="shared" si="31"/>
        <v>1</v>
      </c>
      <c r="AB54" s="17">
        <f t="shared" si="32"/>
        <v>0</v>
      </c>
      <c r="AC54" s="17">
        <f t="shared" si="33"/>
        <v>9</v>
      </c>
      <c r="AF54" s="17">
        <f t="shared" ref="AF54:AF66" si="35">IF(L54="x",1,IF(M54="x",5,IF(N54="x",7,IF(O54="x",9,0))))</f>
        <v>0</v>
      </c>
      <c r="AG54">
        <f t="shared" si="34"/>
        <v>9</v>
      </c>
    </row>
    <row r="55" spans="1:35" ht="34.5" x14ac:dyDescent="0.35">
      <c r="B55" s="70" t="s">
        <v>234</v>
      </c>
      <c r="C55" s="70" t="s">
        <v>235</v>
      </c>
      <c r="D55" s="101" t="s">
        <v>236</v>
      </c>
      <c r="E55" s="72" t="s">
        <v>237</v>
      </c>
      <c r="G55" s="29"/>
      <c r="H55" s="29"/>
      <c r="I55" s="102"/>
      <c r="J55" s="29"/>
      <c r="K55" s="28"/>
      <c r="L55" s="29"/>
      <c r="M55" s="29"/>
      <c r="N55" s="102"/>
      <c r="O55" s="29"/>
      <c r="P55" s="6">
        <v>9</v>
      </c>
      <c r="R55" t="b">
        <f t="shared" si="24"/>
        <v>1</v>
      </c>
      <c r="S55" t="b">
        <f t="shared" si="25"/>
        <v>1</v>
      </c>
      <c r="T55" t="b">
        <f t="shared" si="26"/>
        <v>1</v>
      </c>
      <c r="U55" t="b">
        <f t="shared" si="27"/>
        <v>1</v>
      </c>
      <c r="W55" t="b">
        <f t="shared" si="28"/>
        <v>1</v>
      </c>
      <c r="X55" t="b">
        <f t="shared" si="29"/>
        <v>1</v>
      </c>
      <c r="Y55" t="b">
        <f t="shared" si="30"/>
        <v>1</v>
      </c>
      <c r="Z55" t="b">
        <f t="shared" si="31"/>
        <v>1</v>
      </c>
      <c r="AB55" s="17">
        <f t="shared" si="32"/>
        <v>0</v>
      </c>
      <c r="AC55" s="17">
        <f t="shared" si="33"/>
        <v>9</v>
      </c>
      <c r="AF55" s="17">
        <f t="shared" si="35"/>
        <v>0</v>
      </c>
      <c r="AG55">
        <f t="shared" si="34"/>
        <v>9</v>
      </c>
    </row>
    <row r="56" spans="1:35" ht="46" x14ac:dyDescent="0.35">
      <c r="A56" s="262" t="s">
        <v>10</v>
      </c>
      <c r="B56" s="70" t="s">
        <v>238</v>
      </c>
      <c r="C56" s="70" t="s">
        <v>239</v>
      </c>
      <c r="D56" s="103" t="s">
        <v>240</v>
      </c>
      <c r="E56" s="70" t="s">
        <v>241</v>
      </c>
      <c r="G56" s="29"/>
      <c r="H56" s="29"/>
      <c r="I56" s="102"/>
      <c r="J56" s="29"/>
      <c r="K56" s="28"/>
      <c r="L56" s="29"/>
      <c r="M56" s="29"/>
      <c r="N56" s="102"/>
      <c r="O56" s="29"/>
      <c r="P56" s="6">
        <v>9</v>
      </c>
      <c r="R56" t="b">
        <f t="shared" si="24"/>
        <v>1</v>
      </c>
      <c r="S56" t="b">
        <f t="shared" si="25"/>
        <v>1</v>
      </c>
      <c r="T56" t="b">
        <f t="shared" si="26"/>
        <v>1</v>
      </c>
      <c r="U56" t="b">
        <f t="shared" si="27"/>
        <v>1</v>
      </c>
      <c r="W56" t="b">
        <f t="shared" si="28"/>
        <v>1</v>
      </c>
      <c r="X56" t="b">
        <f t="shared" si="29"/>
        <v>1</v>
      </c>
      <c r="Y56" t="b">
        <f t="shared" si="30"/>
        <v>1</v>
      </c>
      <c r="Z56" t="b">
        <f t="shared" si="31"/>
        <v>1</v>
      </c>
      <c r="AB56" s="17">
        <f t="shared" si="32"/>
        <v>0</v>
      </c>
      <c r="AC56" s="17">
        <f t="shared" si="33"/>
        <v>9</v>
      </c>
      <c r="AF56" s="17">
        <f t="shared" si="35"/>
        <v>0</v>
      </c>
      <c r="AG56">
        <f t="shared" si="34"/>
        <v>9</v>
      </c>
    </row>
    <row r="57" spans="1:35" ht="46" x14ac:dyDescent="0.35">
      <c r="A57" s="262"/>
      <c r="B57" s="70" t="s">
        <v>242</v>
      </c>
      <c r="C57" s="70" t="s">
        <v>243</v>
      </c>
      <c r="D57" s="70" t="s">
        <v>244</v>
      </c>
      <c r="E57" s="70" t="s">
        <v>245</v>
      </c>
      <c r="G57" s="29"/>
      <c r="H57" s="29"/>
      <c r="I57" s="29"/>
      <c r="J57" s="29"/>
      <c r="K57" s="28"/>
      <c r="L57" s="29"/>
      <c r="M57" s="29"/>
      <c r="N57" s="29"/>
      <c r="O57" s="29"/>
      <c r="P57" s="6">
        <v>9</v>
      </c>
      <c r="R57" t="b">
        <f t="shared" si="24"/>
        <v>1</v>
      </c>
      <c r="S57" t="b">
        <f t="shared" si="25"/>
        <v>1</v>
      </c>
      <c r="T57" t="b">
        <f t="shared" si="26"/>
        <v>1</v>
      </c>
      <c r="U57" t="b">
        <f t="shared" si="27"/>
        <v>1</v>
      </c>
      <c r="W57" t="b">
        <f t="shared" si="28"/>
        <v>1</v>
      </c>
      <c r="X57" t="b">
        <f t="shared" si="29"/>
        <v>1</v>
      </c>
      <c r="Y57" t="b">
        <f t="shared" si="30"/>
        <v>1</v>
      </c>
      <c r="Z57" t="b">
        <f t="shared" si="31"/>
        <v>1</v>
      </c>
      <c r="AB57" s="17">
        <f t="shared" si="32"/>
        <v>0</v>
      </c>
      <c r="AC57" s="17">
        <f t="shared" si="33"/>
        <v>9</v>
      </c>
      <c r="AF57" s="17">
        <f t="shared" si="35"/>
        <v>0</v>
      </c>
      <c r="AG57">
        <f t="shared" si="34"/>
        <v>9</v>
      </c>
    </row>
    <row r="58" spans="1:35" ht="46" x14ac:dyDescent="0.35">
      <c r="A58" s="262"/>
      <c r="B58" s="70" t="s">
        <v>246</v>
      </c>
      <c r="C58" s="70" t="s">
        <v>247</v>
      </c>
      <c r="D58" s="70" t="s">
        <v>248</v>
      </c>
      <c r="E58" s="70" t="s">
        <v>249</v>
      </c>
      <c r="G58" s="29"/>
      <c r="H58" s="29"/>
      <c r="I58" s="29"/>
      <c r="J58" s="29"/>
      <c r="K58" s="28"/>
      <c r="L58" s="29"/>
      <c r="M58" s="29"/>
      <c r="N58" s="29"/>
      <c r="O58" s="29"/>
      <c r="P58" s="6">
        <v>9</v>
      </c>
      <c r="R58" t="b">
        <f t="shared" si="24"/>
        <v>1</v>
      </c>
      <c r="S58" t="b">
        <f t="shared" si="25"/>
        <v>1</v>
      </c>
      <c r="T58" t="b">
        <f t="shared" si="26"/>
        <v>1</v>
      </c>
      <c r="U58" t="b">
        <f t="shared" si="27"/>
        <v>1</v>
      </c>
      <c r="W58" t="b">
        <f t="shared" si="28"/>
        <v>1</v>
      </c>
      <c r="X58" t="b">
        <f t="shared" si="29"/>
        <v>1</v>
      </c>
      <c r="Y58" t="b">
        <f t="shared" si="30"/>
        <v>1</v>
      </c>
      <c r="Z58" t="b">
        <f t="shared" si="31"/>
        <v>1</v>
      </c>
      <c r="AB58" s="17">
        <f t="shared" si="32"/>
        <v>0</v>
      </c>
      <c r="AC58" s="17">
        <f t="shared" si="33"/>
        <v>9</v>
      </c>
      <c r="AF58" s="17">
        <f t="shared" si="35"/>
        <v>0</v>
      </c>
      <c r="AG58">
        <f t="shared" si="34"/>
        <v>9</v>
      </c>
    </row>
    <row r="59" spans="1:35" ht="46" x14ac:dyDescent="0.35">
      <c r="A59" s="258" t="s">
        <v>11</v>
      </c>
      <c r="B59" s="70" t="s">
        <v>250</v>
      </c>
      <c r="C59" s="70" t="s">
        <v>251</v>
      </c>
      <c r="D59" s="101" t="s">
        <v>252</v>
      </c>
      <c r="E59" s="70" t="s">
        <v>253</v>
      </c>
      <c r="G59" s="29"/>
      <c r="H59" s="29"/>
      <c r="I59" s="102"/>
      <c r="J59" s="29"/>
      <c r="K59" s="28"/>
      <c r="L59" s="29"/>
      <c r="M59" s="29"/>
      <c r="N59" s="102"/>
      <c r="O59" s="29"/>
      <c r="P59" s="6">
        <v>9</v>
      </c>
      <c r="R59" t="b">
        <f t="shared" si="24"/>
        <v>1</v>
      </c>
      <c r="S59" t="b">
        <f t="shared" si="25"/>
        <v>1</v>
      </c>
      <c r="T59" t="b">
        <f t="shared" si="26"/>
        <v>1</v>
      </c>
      <c r="U59" t="b">
        <f t="shared" si="27"/>
        <v>1</v>
      </c>
      <c r="W59" t="b">
        <f t="shared" si="28"/>
        <v>1</v>
      </c>
      <c r="X59" t="b">
        <f t="shared" si="29"/>
        <v>1</v>
      </c>
      <c r="Y59" t="b">
        <f t="shared" si="30"/>
        <v>1</v>
      </c>
      <c r="Z59" t="b">
        <f t="shared" si="31"/>
        <v>1</v>
      </c>
      <c r="AB59" s="17">
        <f t="shared" si="32"/>
        <v>0</v>
      </c>
      <c r="AC59" s="17">
        <f t="shared" si="33"/>
        <v>9</v>
      </c>
      <c r="AF59" s="17">
        <f t="shared" si="35"/>
        <v>0</v>
      </c>
      <c r="AG59">
        <f t="shared" si="34"/>
        <v>9</v>
      </c>
    </row>
    <row r="60" spans="1:35" ht="34.5" x14ac:dyDescent="0.35">
      <c r="A60" s="258"/>
      <c r="B60" s="70" t="s">
        <v>254</v>
      </c>
      <c r="C60" s="70" t="s">
        <v>255</v>
      </c>
      <c r="D60" s="101" t="s">
        <v>256</v>
      </c>
      <c r="E60" s="70" t="s">
        <v>257</v>
      </c>
      <c r="G60" s="29"/>
      <c r="H60" s="29"/>
      <c r="I60" s="102"/>
      <c r="J60" s="29"/>
      <c r="K60" s="28"/>
      <c r="L60" s="29"/>
      <c r="M60" s="29"/>
      <c r="N60" s="102"/>
      <c r="O60" s="29"/>
      <c r="P60" s="6">
        <v>9</v>
      </c>
      <c r="R60" t="b">
        <f t="shared" si="24"/>
        <v>1</v>
      </c>
      <c r="S60" t="b">
        <f t="shared" si="25"/>
        <v>1</v>
      </c>
      <c r="T60" t="b">
        <f t="shared" si="26"/>
        <v>1</v>
      </c>
      <c r="U60" t="b">
        <f t="shared" si="27"/>
        <v>1</v>
      </c>
      <c r="W60" t="b">
        <f t="shared" si="28"/>
        <v>1</v>
      </c>
      <c r="X60" t="b">
        <f t="shared" si="29"/>
        <v>1</v>
      </c>
      <c r="Y60" t="b">
        <f t="shared" si="30"/>
        <v>1</v>
      </c>
      <c r="Z60" t="b">
        <f t="shared" si="31"/>
        <v>1</v>
      </c>
      <c r="AB60" s="17">
        <f t="shared" si="32"/>
        <v>0</v>
      </c>
      <c r="AC60" s="17">
        <f t="shared" si="33"/>
        <v>9</v>
      </c>
      <c r="AF60" s="17">
        <f t="shared" si="35"/>
        <v>0</v>
      </c>
      <c r="AG60">
        <f t="shared" si="34"/>
        <v>9</v>
      </c>
    </row>
    <row r="61" spans="1:35" ht="46" x14ac:dyDescent="0.35">
      <c r="A61" s="258"/>
      <c r="B61" s="70" t="s">
        <v>258</v>
      </c>
      <c r="C61" s="70" t="s">
        <v>259</v>
      </c>
      <c r="D61" s="70" t="s">
        <v>260</v>
      </c>
      <c r="E61" s="70" t="s">
        <v>261</v>
      </c>
      <c r="G61" s="29"/>
      <c r="H61" s="29"/>
      <c r="I61" s="29"/>
      <c r="J61" s="29"/>
      <c r="K61" s="28"/>
      <c r="L61" s="29"/>
      <c r="M61" s="29"/>
      <c r="N61" s="29"/>
      <c r="O61" s="29"/>
      <c r="P61" s="6">
        <v>9</v>
      </c>
      <c r="R61" t="b">
        <f t="shared" si="24"/>
        <v>1</v>
      </c>
      <c r="S61" t="b">
        <f t="shared" si="25"/>
        <v>1</v>
      </c>
      <c r="T61" t="b">
        <f t="shared" si="26"/>
        <v>1</v>
      </c>
      <c r="U61" t="b">
        <f t="shared" si="27"/>
        <v>1</v>
      </c>
      <c r="W61" t="b">
        <f t="shared" si="28"/>
        <v>1</v>
      </c>
      <c r="X61" t="b">
        <f t="shared" si="29"/>
        <v>1</v>
      </c>
      <c r="Y61" t="b">
        <f t="shared" si="30"/>
        <v>1</v>
      </c>
      <c r="Z61" t="b">
        <f t="shared" si="31"/>
        <v>1</v>
      </c>
      <c r="AB61" s="17">
        <f t="shared" si="32"/>
        <v>0</v>
      </c>
      <c r="AC61" s="17">
        <f t="shared" si="33"/>
        <v>9</v>
      </c>
      <c r="AF61" s="17">
        <f t="shared" si="35"/>
        <v>0</v>
      </c>
      <c r="AG61">
        <f t="shared" si="34"/>
        <v>9</v>
      </c>
    </row>
    <row r="62" spans="1:35" ht="57.5" x14ac:dyDescent="0.35">
      <c r="A62" s="99" t="s">
        <v>87</v>
      </c>
      <c r="B62" s="70" t="s">
        <v>262</v>
      </c>
      <c r="C62" s="70" t="s">
        <v>263</v>
      </c>
      <c r="D62" s="70" t="s">
        <v>264</v>
      </c>
      <c r="E62" s="70" t="s">
        <v>265</v>
      </c>
      <c r="G62" s="29"/>
      <c r="H62" s="29"/>
      <c r="I62" s="29"/>
      <c r="J62" s="29"/>
      <c r="K62" s="28"/>
      <c r="L62" s="29"/>
      <c r="M62" s="29"/>
      <c r="N62" s="29"/>
      <c r="O62" s="29"/>
      <c r="P62" s="6">
        <v>9</v>
      </c>
      <c r="R62" t="b">
        <f t="shared" si="24"/>
        <v>1</v>
      </c>
      <c r="S62" t="b">
        <f t="shared" si="25"/>
        <v>1</v>
      </c>
      <c r="T62" t="b">
        <f t="shared" si="26"/>
        <v>1</v>
      </c>
      <c r="U62" t="b">
        <f t="shared" si="27"/>
        <v>1</v>
      </c>
      <c r="W62" t="b">
        <f t="shared" si="28"/>
        <v>1</v>
      </c>
      <c r="X62" t="b">
        <f t="shared" si="29"/>
        <v>1</v>
      </c>
      <c r="Y62" t="b">
        <f t="shared" si="30"/>
        <v>1</v>
      </c>
      <c r="Z62" t="b">
        <f t="shared" si="31"/>
        <v>1</v>
      </c>
      <c r="AB62" s="17">
        <f t="shared" si="32"/>
        <v>0</v>
      </c>
      <c r="AC62" s="17">
        <f t="shared" si="33"/>
        <v>9</v>
      </c>
      <c r="AF62" s="17">
        <f t="shared" si="35"/>
        <v>0</v>
      </c>
      <c r="AG62">
        <f t="shared" si="34"/>
        <v>9</v>
      </c>
    </row>
    <row r="63" spans="1:35" ht="46" x14ac:dyDescent="0.35">
      <c r="A63" s="258" t="s">
        <v>12</v>
      </c>
      <c r="B63" s="70" t="s">
        <v>266</v>
      </c>
      <c r="C63" s="70" t="s">
        <v>267</v>
      </c>
      <c r="D63" s="70" t="s">
        <v>268</v>
      </c>
      <c r="E63" s="70" t="s">
        <v>269</v>
      </c>
      <c r="G63" s="29"/>
      <c r="H63" s="29"/>
      <c r="I63" s="29"/>
      <c r="J63" s="29"/>
      <c r="K63" s="28"/>
      <c r="L63" s="29"/>
      <c r="M63" s="29"/>
      <c r="N63" s="29"/>
      <c r="O63" s="29"/>
      <c r="P63" s="6">
        <v>9</v>
      </c>
      <c r="R63" t="b">
        <f t="shared" si="24"/>
        <v>1</v>
      </c>
      <c r="S63" t="b">
        <f t="shared" si="25"/>
        <v>1</v>
      </c>
      <c r="T63" t="b">
        <f t="shared" si="26"/>
        <v>1</v>
      </c>
      <c r="U63" t="b">
        <f t="shared" si="27"/>
        <v>1</v>
      </c>
      <c r="W63" t="b">
        <f t="shared" si="28"/>
        <v>1</v>
      </c>
      <c r="X63" t="b">
        <f t="shared" si="29"/>
        <v>1</v>
      </c>
      <c r="Y63" t="b">
        <f t="shared" si="30"/>
        <v>1</v>
      </c>
      <c r="Z63" t="b">
        <f t="shared" si="31"/>
        <v>1</v>
      </c>
      <c r="AB63" s="17">
        <f t="shared" si="32"/>
        <v>0</v>
      </c>
      <c r="AC63" s="17">
        <f t="shared" si="33"/>
        <v>9</v>
      </c>
      <c r="AF63" s="17">
        <f t="shared" si="35"/>
        <v>0</v>
      </c>
      <c r="AG63">
        <f t="shared" si="34"/>
        <v>9</v>
      </c>
    </row>
    <row r="64" spans="1:35" ht="57.5" x14ac:dyDescent="0.35">
      <c r="A64" s="258"/>
      <c r="B64" s="70" t="s">
        <v>270</v>
      </c>
      <c r="C64" s="70" t="s">
        <v>271</v>
      </c>
      <c r="D64" s="101" t="s">
        <v>272</v>
      </c>
      <c r="E64" s="70" t="s">
        <v>273</v>
      </c>
      <c r="G64" s="29"/>
      <c r="H64" s="29"/>
      <c r="I64" s="102"/>
      <c r="J64" s="29"/>
      <c r="K64" s="28"/>
      <c r="L64" s="29"/>
      <c r="M64" s="29"/>
      <c r="N64" s="102"/>
      <c r="O64" s="29"/>
      <c r="P64" s="6">
        <v>9</v>
      </c>
      <c r="R64" t="b">
        <f t="shared" si="24"/>
        <v>1</v>
      </c>
      <c r="S64" t="b">
        <f t="shared" si="25"/>
        <v>1</v>
      </c>
      <c r="T64" t="b">
        <f t="shared" si="26"/>
        <v>1</v>
      </c>
      <c r="U64" t="b">
        <f t="shared" si="27"/>
        <v>1</v>
      </c>
      <c r="W64" t="b">
        <f t="shared" si="28"/>
        <v>1</v>
      </c>
      <c r="X64" t="b">
        <f t="shared" si="29"/>
        <v>1</v>
      </c>
      <c r="Y64" t="b">
        <f t="shared" si="30"/>
        <v>1</v>
      </c>
      <c r="Z64" t="b">
        <f t="shared" si="31"/>
        <v>1</v>
      </c>
      <c r="AB64" s="17">
        <f t="shared" si="32"/>
        <v>0</v>
      </c>
      <c r="AC64" s="17">
        <f t="shared" si="33"/>
        <v>9</v>
      </c>
      <c r="AF64" s="17">
        <f t="shared" si="35"/>
        <v>0</v>
      </c>
      <c r="AG64">
        <f t="shared" si="34"/>
        <v>9</v>
      </c>
    </row>
    <row r="65" spans="1:35" ht="65" x14ac:dyDescent="0.35">
      <c r="A65" s="98" t="s">
        <v>274</v>
      </c>
      <c r="B65" s="70" t="s">
        <v>275</v>
      </c>
      <c r="C65" s="70" t="s">
        <v>276</v>
      </c>
      <c r="D65" s="103" t="s">
        <v>277</v>
      </c>
      <c r="E65" s="70" t="s">
        <v>278</v>
      </c>
      <c r="G65" s="29"/>
      <c r="H65" s="29"/>
      <c r="I65" s="102"/>
      <c r="J65" s="29"/>
      <c r="K65" s="28"/>
      <c r="L65" s="29"/>
      <c r="M65" s="29"/>
      <c r="N65" s="102"/>
      <c r="O65" s="29"/>
      <c r="P65" s="6">
        <v>9</v>
      </c>
      <c r="R65" t="b">
        <f t="shared" si="24"/>
        <v>1</v>
      </c>
      <c r="S65" t="b">
        <f t="shared" si="25"/>
        <v>1</v>
      </c>
      <c r="T65" t="b">
        <f t="shared" si="26"/>
        <v>1</v>
      </c>
      <c r="U65" t="b">
        <f t="shared" si="27"/>
        <v>1</v>
      </c>
      <c r="W65" t="b">
        <f t="shared" si="28"/>
        <v>1</v>
      </c>
      <c r="X65" t="b">
        <f t="shared" si="29"/>
        <v>1</v>
      </c>
      <c r="Y65" t="b">
        <f t="shared" si="30"/>
        <v>1</v>
      </c>
      <c r="Z65" t="b">
        <f t="shared" si="31"/>
        <v>1</v>
      </c>
      <c r="AB65" s="17">
        <f t="shared" si="32"/>
        <v>0</v>
      </c>
      <c r="AC65" s="17">
        <f t="shared" si="33"/>
        <v>9</v>
      </c>
      <c r="AF65" s="17">
        <f t="shared" si="35"/>
        <v>0</v>
      </c>
      <c r="AG65">
        <f t="shared" si="34"/>
        <v>9</v>
      </c>
    </row>
    <row r="66" spans="1:35" ht="57.5" x14ac:dyDescent="0.35">
      <c r="A66" s="73" t="s">
        <v>13</v>
      </c>
      <c r="B66" s="70" t="s">
        <v>279</v>
      </c>
      <c r="C66" s="75"/>
      <c r="D66" s="75"/>
      <c r="E66" s="70" t="s">
        <v>280</v>
      </c>
      <c r="G66" s="29"/>
      <c r="H66" s="80"/>
      <c r="I66" s="80"/>
      <c r="J66" s="29"/>
      <c r="K66" s="28"/>
      <c r="L66" s="29"/>
      <c r="M66" s="80"/>
      <c r="N66" s="80"/>
      <c r="O66" s="29"/>
      <c r="P66" s="6">
        <v>9</v>
      </c>
      <c r="R66" t="b">
        <f t="shared" si="24"/>
        <v>1</v>
      </c>
      <c r="S66" t="b">
        <f t="shared" si="25"/>
        <v>1</v>
      </c>
      <c r="T66" t="b">
        <f t="shared" si="26"/>
        <v>1</v>
      </c>
      <c r="U66" t="b">
        <f t="shared" si="27"/>
        <v>1</v>
      </c>
      <c r="W66" t="b">
        <f t="shared" si="28"/>
        <v>1</v>
      </c>
      <c r="X66" t="b">
        <f t="shared" si="29"/>
        <v>1</v>
      </c>
      <c r="Y66" t="b">
        <f t="shared" si="30"/>
        <v>1</v>
      </c>
      <c r="Z66" t="b">
        <f t="shared" si="31"/>
        <v>1</v>
      </c>
      <c r="AB66" s="17">
        <f t="shared" si="32"/>
        <v>0</v>
      </c>
      <c r="AC66" s="17">
        <f t="shared" si="33"/>
        <v>9</v>
      </c>
      <c r="AF66" s="17">
        <f t="shared" si="35"/>
        <v>0</v>
      </c>
      <c r="AG66">
        <f t="shared" si="34"/>
        <v>9</v>
      </c>
    </row>
    <row r="67" spans="1:35" ht="3" customHeight="1" x14ac:dyDescent="0.35">
      <c r="A67" s="2"/>
      <c r="P67" s="49">
        <f>SUM(P52:P66)</f>
        <v>135</v>
      </c>
      <c r="AB67" s="17">
        <f>SUM(AB52:AB66)</f>
        <v>0</v>
      </c>
      <c r="AC67" s="17">
        <f>SUM(AC52:AC66)</f>
        <v>135</v>
      </c>
      <c r="AD67">
        <f>P67-AC67</f>
        <v>0</v>
      </c>
      <c r="AE67" s="18">
        <f>IF(AD67=0,0,AB67/AD67*100)</f>
        <v>0</v>
      </c>
      <c r="AF67" s="13">
        <f>SUM(AF52:AF66)</f>
        <v>0</v>
      </c>
      <c r="AG67">
        <f>SUM(AG52:AG66)</f>
        <v>135</v>
      </c>
      <c r="AH67" s="50">
        <f>P67-AG67</f>
        <v>0</v>
      </c>
      <c r="AI67" s="19">
        <f>IF(AH67=0,0,AF67/AH67*100)</f>
        <v>0</v>
      </c>
    </row>
    <row r="68" spans="1:35" ht="17.5" x14ac:dyDescent="0.35">
      <c r="A68" s="106" t="s">
        <v>60</v>
      </c>
      <c r="B68" s="107"/>
      <c r="C68" s="107"/>
      <c r="D68" s="107"/>
      <c r="E68" s="107"/>
      <c r="F68" s="108"/>
      <c r="G68" s="108"/>
      <c r="H68" s="108"/>
      <c r="I68" s="108"/>
      <c r="J68" s="108"/>
      <c r="K68" s="108"/>
      <c r="L68" s="108"/>
      <c r="M68" s="108"/>
      <c r="N68" s="108"/>
      <c r="O68" s="108"/>
      <c r="P68" s="49"/>
      <c r="AB68" t="s">
        <v>32</v>
      </c>
      <c r="AC68" s="17"/>
      <c r="AD68" t="s">
        <v>30</v>
      </c>
      <c r="AE68" s="50" t="s">
        <v>34</v>
      </c>
      <c r="AF68" t="s">
        <v>32</v>
      </c>
      <c r="AH68" t="s">
        <v>30</v>
      </c>
      <c r="AI68" s="50" t="s">
        <v>34</v>
      </c>
    </row>
    <row r="69" spans="1:35" ht="3" customHeight="1" x14ac:dyDescent="0.35">
      <c r="A69" s="9"/>
      <c r="B69" s="10"/>
      <c r="C69" s="10"/>
      <c r="D69" s="10"/>
      <c r="E69" s="10"/>
      <c r="P69" s="49"/>
      <c r="AC69" s="17"/>
    </row>
    <row r="70" spans="1:35" ht="57.5" x14ac:dyDescent="0.35">
      <c r="A70" s="74" t="s">
        <v>14</v>
      </c>
      <c r="B70" s="70" t="s">
        <v>281</v>
      </c>
      <c r="C70" s="70" t="s">
        <v>282</v>
      </c>
      <c r="D70" s="70" t="s">
        <v>283</v>
      </c>
      <c r="E70" s="70" t="s">
        <v>284</v>
      </c>
      <c r="G70" s="29"/>
      <c r="H70" s="29"/>
      <c r="I70" s="29"/>
      <c r="J70" s="29"/>
      <c r="K70" s="28"/>
      <c r="L70" s="29"/>
      <c r="M70" s="29"/>
      <c r="N70" s="29"/>
      <c r="O70" s="29"/>
      <c r="P70" s="6">
        <v>9</v>
      </c>
      <c r="R70" t="b">
        <f t="shared" ref="R70:R77" si="36">AND(ISBLANK(H70),ISBLANK(I70),ISBLANK(J70))</f>
        <v>1</v>
      </c>
      <c r="S70" t="b">
        <f t="shared" ref="S70:S77" si="37">AND(ISBLANK(G70),ISBLANK(I70),ISBLANK(J70))</f>
        <v>1</v>
      </c>
      <c r="T70" t="b">
        <f t="shared" ref="T70:T77" si="38">AND(ISBLANK(G70),ISBLANK(H70),ISBLANK(J70))</f>
        <v>1</v>
      </c>
      <c r="U70" t="b">
        <f t="shared" ref="U70:U77" si="39">AND(ISBLANK(G70),ISBLANK(H70),ISBLANK(I70))</f>
        <v>1</v>
      </c>
      <c r="W70" t="b">
        <f t="shared" ref="W70:W77" si="40">AND(ISBLANK(M70),ISBLANK(N70),ISBLANK(O70))</f>
        <v>1</v>
      </c>
      <c r="X70" t="b">
        <f t="shared" ref="X70:X77" si="41">AND(ISBLANK(L70),ISBLANK(N70),ISBLANK(O70))</f>
        <v>1</v>
      </c>
      <c r="Y70" t="b">
        <f t="shared" ref="Y70:Y77" si="42">AND(ISBLANK(L70),ISBLANK(M70),ISBLANK(O70))</f>
        <v>1</v>
      </c>
      <c r="Z70" t="b">
        <f t="shared" ref="Z70:Z77" si="43">AND(ISBLANK(L70),ISBLANK(M70),ISBLANK(N70))</f>
        <v>1</v>
      </c>
      <c r="AB70" s="17">
        <f t="shared" ref="AB70:AB77" si="44">IF(G70="x",1,IF(H70="x",5,IF(I70="x",7,IF(J70="x",9,0))))</f>
        <v>0</v>
      </c>
      <c r="AC70" s="17">
        <f>IF(AB70=0,P70,0)</f>
        <v>9</v>
      </c>
      <c r="AF70" s="13">
        <f t="shared" ref="AF70:AF77" si="45">IF(L70="x",1,IF(M70="x",5,IF(N70="x",7,IF(O70="x",9,0))))</f>
        <v>0</v>
      </c>
      <c r="AG70">
        <f>IF(AF70=0,P70,0)</f>
        <v>9</v>
      </c>
    </row>
    <row r="71" spans="1:35" ht="46" x14ac:dyDescent="0.35">
      <c r="A71" s="98" t="s">
        <v>15</v>
      </c>
      <c r="B71" s="70" t="s">
        <v>285</v>
      </c>
      <c r="C71" s="69" t="s">
        <v>286</v>
      </c>
      <c r="D71" s="103" t="s">
        <v>287</v>
      </c>
      <c r="E71" s="70" t="s">
        <v>288</v>
      </c>
      <c r="G71" s="29"/>
      <c r="H71" s="29"/>
      <c r="I71" s="102"/>
      <c r="J71" s="29"/>
      <c r="K71" s="28"/>
      <c r="L71" s="29"/>
      <c r="M71" s="29"/>
      <c r="N71" s="102"/>
      <c r="O71" s="29"/>
      <c r="P71" s="6">
        <v>9</v>
      </c>
      <c r="R71" t="b">
        <f t="shared" si="36"/>
        <v>1</v>
      </c>
      <c r="S71" t="b">
        <f t="shared" si="37"/>
        <v>1</v>
      </c>
      <c r="T71" t="b">
        <f t="shared" si="38"/>
        <v>1</v>
      </c>
      <c r="U71" t="b">
        <f t="shared" si="39"/>
        <v>1</v>
      </c>
      <c r="W71" t="b">
        <f t="shared" si="40"/>
        <v>1</v>
      </c>
      <c r="X71" t="b">
        <f t="shared" si="41"/>
        <v>1</v>
      </c>
      <c r="Y71" t="b">
        <f t="shared" si="42"/>
        <v>1</v>
      </c>
      <c r="Z71" t="b">
        <f t="shared" si="43"/>
        <v>1</v>
      </c>
      <c r="AB71" s="17">
        <f t="shared" si="44"/>
        <v>0</v>
      </c>
      <c r="AC71" s="17">
        <f t="shared" ref="AC71:AC77" si="46">IF(AB71=0,P71,0)</f>
        <v>9</v>
      </c>
      <c r="AF71" s="13">
        <f t="shared" si="45"/>
        <v>0</v>
      </c>
      <c r="AG71">
        <f t="shared" ref="AG71:AG77" si="47">IF(AF71=0,P71,0)</f>
        <v>9</v>
      </c>
    </row>
    <row r="72" spans="1:35" ht="46" x14ac:dyDescent="0.35">
      <c r="A72" s="258" t="s">
        <v>16</v>
      </c>
      <c r="B72" s="70" t="s">
        <v>289</v>
      </c>
      <c r="C72" s="70" t="s">
        <v>290</v>
      </c>
      <c r="D72" s="101" t="s">
        <v>291</v>
      </c>
      <c r="E72" s="70" t="s">
        <v>292</v>
      </c>
      <c r="G72" s="29"/>
      <c r="H72" s="29"/>
      <c r="I72" s="102"/>
      <c r="J72" s="29"/>
      <c r="K72" s="28"/>
      <c r="L72" s="29"/>
      <c r="M72" s="29"/>
      <c r="N72" s="102"/>
      <c r="O72" s="29"/>
      <c r="P72" s="6">
        <v>9</v>
      </c>
      <c r="R72" t="b">
        <f t="shared" si="36"/>
        <v>1</v>
      </c>
      <c r="S72" t="b">
        <f t="shared" si="37"/>
        <v>1</v>
      </c>
      <c r="T72" t="b">
        <f t="shared" si="38"/>
        <v>1</v>
      </c>
      <c r="U72" t="b">
        <f t="shared" si="39"/>
        <v>1</v>
      </c>
      <c r="W72" t="b">
        <f t="shared" si="40"/>
        <v>1</v>
      </c>
      <c r="X72" t="b">
        <f t="shared" si="41"/>
        <v>1</v>
      </c>
      <c r="Y72" t="b">
        <f t="shared" si="42"/>
        <v>1</v>
      </c>
      <c r="Z72" t="b">
        <f t="shared" si="43"/>
        <v>1</v>
      </c>
      <c r="AB72" s="17">
        <f t="shared" si="44"/>
        <v>0</v>
      </c>
      <c r="AC72" s="17">
        <f t="shared" si="46"/>
        <v>9</v>
      </c>
      <c r="AF72" s="13">
        <f t="shared" si="45"/>
        <v>0</v>
      </c>
      <c r="AG72">
        <f t="shared" si="47"/>
        <v>9</v>
      </c>
    </row>
    <row r="73" spans="1:35" ht="34.5" x14ac:dyDescent="0.35">
      <c r="A73" s="258"/>
      <c r="B73" s="70" t="s">
        <v>293</v>
      </c>
      <c r="C73" s="70" t="s">
        <v>294</v>
      </c>
      <c r="D73" s="103" t="s">
        <v>295</v>
      </c>
      <c r="E73" s="70" t="s">
        <v>296</v>
      </c>
      <c r="G73" s="29"/>
      <c r="H73" s="29"/>
      <c r="I73" s="102"/>
      <c r="J73" s="29"/>
      <c r="K73" s="28"/>
      <c r="L73" s="29"/>
      <c r="M73" s="29"/>
      <c r="N73" s="102"/>
      <c r="O73" s="29"/>
      <c r="P73" s="6">
        <v>9</v>
      </c>
      <c r="R73" t="b">
        <f t="shared" si="36"/>
        <v>1</v>
      </c>
      <c r="S73" t="b">
        <f t="shared" si="37"/>
        <v>1</v>
      </c>
      <c r="T73" t="b">
        <f t="shared" si="38"/>
        <v>1</v>
      </c>
      <c r="U73" t="b">
        <f t="shared" si="39"/>
        <v>1</v>
      </c>
      <c r="W73" t="b">
        <f t="shared" si="40"/>
        <v>1</v>
      </c>
      <c r="X73" t="b">
        <f t="shared" si="41"/>
        <v>1</v>
      </c>
      <c r="Y73" t="b">
        <f t="shared" si="42"/>
        <v>1</v>
      </c>
      <c r="Z73" t="b">
        <f t="shared" si="43"/>
        <v>1</v>
      </c>
      <c r="AB73" s="17">
        <f t="shared" si="44"/>
        <v>0</v>
      </c>
      <c r="AC73" s="17">
        <f t="shared" si="46"/>
        <v>9</v>
      </c>
      <c r="AF73" s="13">
        <f t="shared" si="45"/>
        <v>0</v>
      </c>
      <c r="AG73">
        <f t="shared" si="47"/>
        <v>9</v>
      </c>
    </row>
    <row r="74" spans="1:35" ht="48.75" customHeight="1" x14ac:dyDescent="0.35">
      <c r="A74" s="258" t="s">
        <v>297</v>
      </c>
      <c r="B74" s="70" t="s">
        <v>298</v>
      </c>
      <c r="C74" s="70" t="s">
        <v>83</v>
      </c>
      <c r="D74" s="101" t="s">
        <v>299</v>
      </c>
      <c r="E74" s="70" t="s">
        <v>300</v>
      </c>
      <c r="G74" s="29"/>
      <c r="H74" s="29"/>
      <c r="I74" s="102"/>
      <c r="J74" s="29"/>
      <c r="K74" s="28"/>
      <c r="L74" s="29"/>
      <c r="M74" s="29"/>
      <c r="N74" s="102"/>
      <c r="O74" s="29"/>
      <c r="P74" s="6">
        <v>9</v>
      </c>
      <c r="R74" t="b">
        <f t="shared" si="36"/>
        <v>1</v>
      </c>
      <c r="S74" t="b">
        <f t="shared" si="37"/>
        <v>1</v>
      </c>
      <c r="T74" t="b">
        <f t="shared" si="38"/>
        <v>1</v>
      </c>
      <c r="U74" t="b">
        <f t="shared" si="39"/>
        <v>1</v>
      </c>
      <c r="W74" t="b">
        <f t="shared" si="40"/>
        <v>1</v>
      </c>
      <c r="X74" t="b">
        <f t="shared" si="41"/>
        <v>1</v>
      </c>
      <c r="Y74" t="b">
        <f t="shared" si="42"/>
        <v>1</v>
      </c>
      <c r="Z74" t="b">
        <f t="shared" si="43"/>
        <v>1</v>
      </c>
      <c r="AB74" s="17">
        <f t="shared" si="44"/>
        <v>0</v>
      </c>
      <c r="AC74" s="17">
        <f t="shared" si="46"/>
        <v>9</v>
      </c>
      <c r="AF74" s="13">
        <f t="shared" si="45"/>
        <v>0</v>
      </c>
      <c r="AG74">
        <f t="shared" si="47"/>
        <v>9</v>
      </c>
    </row>
    <row r="75" spans="1:35" ht="57.5" x14ac:dyDescent="0.35">
      <c r="A75" s="258"/>
      <c r="B75" s="70" t="s">
        <v>301</v>
      </c>
      <c r="C75" s="70" t="s">
        <v>302</v>
      </c>
      <c r="D75" s="101" t="s">
        <v>303</v>
      </c>
      <c r="E75" s="70" t="s">
        <v>304</v>
      </c>
      <c r="G75" s="29"/>
      <c r="H75" s="29"/>
      <c r="I75" s="102"/>
      <c r="J75" s="29"/>
      <c r="K75" s="28"/>
      <c r="L75" s="29"/>
      <c r="M75" s="29"/>
      <c r="N75" s="102"/>
      <c r="O75" s="29"/>
      <c r="P75" s="6">
        <v>9</v>
      </c>
      <c r="R75" t="b">
        <f t="shared" si="36"/>
        <v>1</v>
      </c>
      <c r="S75" t="b">
        <f t="shared" si="37"/>
        <v>1</v>
      </c>
      <c r="T75" t="b">
        <f t="shared" si="38"/>
        <v>1</v>
      </c>
      <c r="U75" t="b">
        <f t="shared" si="39"/>
        <v>1</v>
      </c>
      <c r="W75" t="b">
        <f t="shared" si="40"/>
        <v>1</v>
      </c>
      <c r="X75" t="b">
        <f t="shared" si="41"/>
        <v>1</v>
      </c>
      <c r="Y75" t="b">
        <f t="shared" si="42"/>
        <v>1</v>
      </c>
      <c r="Z75" t="b">
        <f t="shared" si="43"/>
        <v>1</v>
      </c>
      <c r="AB75" s="17">
        <f t="shared" si="44"/>
        <v>0</v>
      </c>
      <c r="AC75" s="17">
        <f t="shared" si="46"/>
        <v>9</v>
      </c>
      <c r="AF75" s="13">
        <f t="shared" si="45"/>
        <v>0</v>
      </c>
      <c r="AG75">
        <f t="shared" si="47"/>
        <v>9</v>
      </c>
    </row>
    <row r="76" spans="1:35" ht="57.5" x14ac:dyDescent="0.35">
      <c r="A76" s="258"/>
      <c r="B76" s="70" t="s">
        <v>305</v>
      </c>
      <c r="C76" s="70" t="s">
        <v>306</v>
      </c>
      <c r="D76" s="70" t="s">
        <v>307</v>
      </c>
      <c r="E76" s="70" t="s">
        <v>308</v>
      </c>
      <c r="G76" s="29"/>
      <c r="H76" s="29"/>
      <c r="I76" s="29"/>
      <c r="J76" s="29"/>
      <c r="K76" s="28"/>
      <c r="L76" s="29"/>
      <c r="M76" s="29"/>
      <c r="N76" s="29"/>
      <c r="O76" s="29"/>
      <c r="P76" s="6">
        <v>9</v>
      </c>
      <c r="R76" t="b">
        <f t="shared" si="36"/>
        <v>1</v>
      </c>
      <c r="S76" t="b">
        <f t="shared" si="37"/>
        <v>1</v>
      </c>
      <c r="T76" t="b">
        <f t="shared" si="38"/>
        <v>1</v>
      </c>
      <c r="U76" t="b">
        <f t="shared" si="39"/>
        <v>1</v>
      </c>
      <c r="W76" t="b">
        <f t="shared" si="40"/>
        <v>1</v>
      </c>
      <c r="X76" t="b">
        <f t="shared" si="41"/>
        <v>1</v>
      </c>
      <c r="Y76" t="b">
        <f t="shared" si="42"/>
        <v>1</v>
      </c>
      <c r="Z76" t="b">
        <f t="shared" si="43"/>
        <v>1</v>
      </c>
      <c r="AB76" s="17">
        <f t="shared" si="44"/>
        <v>0</v>
      </c>
      <c r="AC76" s="17">
        <f t="shared" si="46"/>
        <v>9</v>
      </c>
      <c r="AF76" s="13">
        <f t="shared" si="45"/>
        <v>0</v>
      </c>
      <c r="AG76">
        <f t="shared" si="47"/>
        <v>9</v>
      </c>
    </row>
    <row r="77" spans="1:35" ht="46" x14ac:dyDescent="0.35">
      <c r="A77" s="258"/>
      <c r="B77" s="70" t="s">
        <v>309</v>
      </c>
      <c r="C77" s="70" t="s">
        <v>310</v>
      </c>
      <c r="D77" s="70" t="s">
        <v>311</v>
      </c>
      <c r="E77" s="70" t="s">
        <v>312</v>
      </c>
      <c r="G77" s="29"/>
      <c r="H77" s="29"/>
      <c r="I77" s="29"/>
      <c r="J77" s="29"/>
      <c r="K77" s="28"/>
      <c r="L77" s="29"/>
      <c r="M77" s="29"/>
      <c r="N77" s="29"/>
      <c r="O77" s="29"/>
      <c r="P77" s="6">
        <v>9</v>
      </c>
      <c r="R77" t="b">
        <f t="shared" si="36"/>
        <v>1</v>
      </c>
      <c r="S77" t="b">
        <f t="shared" si="37"/>
        <v>1</v>
      </c>
      <c r="T77" t="b">
        <f t="shared" si="38"/>
        <v>1</v>
      </c>
      <c r="U77" t="b">
        <f t="shared" si="39"/>
        <v>1</v>
      </c>
      <c r="W77" t="b">
        <f t="shared" si="40"/>
        <v>1</v>
      </c>
      <c r="X77" t="b">
        <f t="shared" si="41"/>
        <v>1</v>
      </c>
      <c r="Y77" t="b">
        <f t="shared" si="42"/>
        <v>1</v>
      </c>
      <c r="Z77" t="b">
        <f t="shared" si="43"/>
        <v>1</v>
      </c>
      <c r="AB77" s="17">
        <f t="shared" si="44"/>
        <v>0</v>
      </c>
      <c r="AC77" s="17">
        <f t="shared" si="46"/>
        <v>9</v>
      </c>
      <c r="AF77" s="13">
        <f t="shared" si="45"/>
        <v>0</v>
      </c>
      <c r="AG77">
        <f t="shared" si="47"/>
        <v>9</v>
      </c>
    </row>
    <row r="78" spans="1:35" x14ac:dyDescent="0.35">
      <c r="A78" s="2"/>
      <c r="P78" s="49">
        <f>SUM(P70:P77)</f>
        <v>72</v>
      </c>
      <c r="AB78" s="17">
        <f>SUM(AB70:AB77)</f>
        <v>0</v>
      </c>
      <c r="AC78" s="17">
        <f>SUM(AC70:AC77)</f>
        <v>72</v>
      </c>
      <c r="AD78">
        <f>P78-AC78</f>
        <v>0</v>
      </c>
      <c r="AE78" s="18">
        <f>IF(AD78=0,0,AB78/AD78*100)</f>
        <v>0</v>
      </c>
      <c r="AF78" s="13">
        <f>SUM(AF70:AF77)</f>
        <v>0</v>
      </c>
      <c r="AG78">
        <f>SUM(AG70:AG77)</f>
        <v>72</v>
      </c>
      <c r="AH78">
        <f>P78-AG78</f>
        <v>0</v>
      </c>
      <c r="AI78" s="20">
        <f>IF(AH78=0,0,AF78/AH78*100)</f>
        <v>0</v>
      </c>
    </row>
    <row r="79" spans="1:35" x14ac:dyDescent="0.35">
      <c r="A79" s="2"/>
      <c r="P79" s="49" t="s">
        <v>31</v>
      </c>
      <c r="AB79" t="s">
        <v>32</v>
      </c>
      <c r="AD79" t="s">
        <v>30</v>
      </c>
      <c r="AE79" s="50" t="s">
        <v>34</v>
      </c>
      <c r="AF79" t="s">
        <v>32</v>
      </c>
      <c r="AH79" t="s">
        <v>30</v>
      </c>
      <c r="AI79" s="50" t="s">
        <v>34</v>
      </c>
    </row>
    <row r="80" spans="1:35" x14ac:dyDescent="0.35">
      <c r="A80" s="8" t="s">
        <v>88</v>
      </c>
      <c r="B80" s="78" t="e">
        <f>#REF!</f>
        <v>#REF!</v>
      </c>
      <c r="P80" s="49"/>
      <c r="AE80" s="50"/>
      <c r="AI80" s="50"/>
    </row>
    <row r="81" spans="1:35" x14ac:dyDescent="0.35">
      <c r="A81" s="11" t="s">
        <v>17</v>
      </c>
      <c r="B81" s="78" t="e">
        <f>C3</f>
        <v>#REF!</v>
      </c>
      <c r="C81" s="79" t="s">
        <v>27</v>
      </c>
      <c r="I81" s="257" t="s">
        <v>34</v>
      </c>
      <c r="J81" s="257"/>
      <c r="N81" s="257" t="s">
        <v>34</v>
      </c>
      <c r="O81" s="257"/>
      <c r="P81" s="49">
        <v>1</v>
      </c>
    </row>
    <row r="82" spans="1:35" x14ac:dyDescent="0.35">
      <c r="A82" s="11" t="s">
        <v>48</v>
      </c>
      <c r="B82" s="78" t="e">
        <f>E7</f>
        <v>#REF!</v>
      </c>
      <c r="C82" s="24" t="s">
        <v>44</v>
      </c>
      <c r="D82" s="266" t="s">
        <v>41</v>
      </c>
      <c r="E82" s="266"/>
      <c r="H82" s="7" t="str">
        <f>IF(AE29=0,"/",IF(AE29&lt;50,"O",IF(AE29&lt;65,"V",IF(AE29&lt;80,"G",IF(AE29&lt;100,"ZG",IF(AE29="/","","ZG"))))))</f>
        <v>/</v>
      </c>
      <c r="I82" s="267">
        <f>AE29</f>
        <v>0</v>
      </c>
      <c r="J82" s="267"/>
      <c r="M82" s="7" t="str">
        <f>IF(AI29=0,"/",IF(AI29&lt;50,"O",IF(AI29&lt;65,"V",IF(AI29&lt;80,"G",IF(AI29&lt;100,"ZG",IF(AI29="/","","ZG"))))))</f>
        <v>/</v>
      </c>
      <c r="N82" s="267">
        <f>AI29</f>
        <v>0</v>
      </c>
      <c r="O82" s="267"/>
      <c r="P82" s="49">
        <v>2</v>
      </c>
    </row>
    <row r="83" spans="1:35" x14ac:dyDescent="0.35">
      <c r="A83" s="11" t="s">
        <v>50</v>
      </c>
      <c r="B83" s="78" t="e">
        <f>E5</f>
        <v>#REF!</v>
      </c>
      <c r="C83" s="24" t="s">
        <v>45</v>
      </c>
      <c r="D83" s="266" t="s">
        <v>42</v>
      </c>
      <c r="E83" s="266"/>
      <c r="H83" s="7" t="str">
        <f>IF(AE48=0,"/",IF(AE48&lt;50,"O",IF(AE48&lt;65,"V",IF(AE48&lt;80,"G",IF(AE48&lt;100,"ZG",IF(AE48="/","","ZG"))))))</f>
        <v>/</v>
      </c>
      <c r="I83" s="267">
        <f>AE48</f>
        <v>0</v>
      </c>
      <c r="J83" s="267"/>
      <c r="M83" s="7" t="str">
        <f>IF(AI48=0,"/",IF(AI48&lt;50,"O",IF(AI48&lt;65,"V",IF(AI48&lt;80,"G",IF(AI48&lt;100,"ZG",IF(AI48="/","","ZG"))))))</f>
        <v>/</v>
      </c>
      <c r="N83" s="267">
        <f>AI48</f>
        <v>0</v>
      </c>
      <c r="O83" s="267"/>
      <c r="P83" s="49">
        <v>3</v>
      </c>
      <c r="X83" t="s">
        <v>35</v>
      </c>
      <c r="AC83" t="s">
        <v>34</v>
      </c>
    </row>
    <row r="84" spans="1:35" x14ac:dyDescent="0.35">
      <c r="A84" s="11" t="s">
        <v>49</v>
      </c>
      <c r="B84" s="87">
        <f>C7</f>
        <v>5</v>
      </c>
      <c r="C84" s="24" t="s">
        <v>46</v>
      </c>
      <c r="D84" s="266" t="s">
        <v>43</v>
      </c>
      <c r="E84" s="266"/>
      <c r="H84" s="7" t="str">
        <f>IF(AE67=0,"/",IF(AE67&lt;50,"O",IF(AE67&lt;65,"V",IF(AE67&lt;80,"G",IF(AE67&lt;100,"ZG",IF(AE67="/","","ZG"))))))</f>
        <v>/</v>
      </c>
      <c r="I84" s="267">
        <f>AE67</f>
        <v>0</v>
      </c>
      <c r="J84" s="267"/>
      <c r="M84" s="7" t="str">
        <f>IF(AI67=0,"/",IF(AI67&lt;50,"O",IF(AI67&lt;65,"V",IF(AI67&lt;80,"G",IF(AI67&lt;100,"ZG",IF(AI67="/","","ZG"))))))</f>
        <v>/</v>
      </c>
      <c r="N84" s="267">
        <f>AI67</f>
        <v>0</v>
      </c>
      <c r="O84" s="267"/>
      <c r="P84" s="49">
        <v>4</v>
      </c>
      <c r="W84" s="17"/>
      <c r="Z84" t="s">
        <v>37</v>
      </c>
      <c r="AD84" s="22">
        <f>AE29*0.25</f>
        <v>0</v>
      </c>
      <c r="AI84" s="23">
        <f>AI29*0.25</f>
        <v>0</v>
      </c>
    </row>
    <row r="85" spans="1:35" x14ac:dyDescent="0.35">
      <c r="A85" s="11" t="s">
        <v>94</v>
      </c>
      <c r="B85" s="97" t="e">
        <f>L5</f>
        <v>#REF!</v>
      </c>
      <c r="C85" s="24" t="s">
        <v>47</v>
      </c>
      <c r="D85" s="51" t="s">
        <v>65</v>
      </c>
      <c r="E85" s="51"/>
      <c r="H85" s="7" t="str">
        <f>IF(AE78=0,"/",IF(AE78&lt;50,"O",IF(AE78&lt;65,"V",IF(AE78&lt;80,"G",IF(AE78&lt;100,"ZG",IF(AE78="/","","ZG"))))))</f>
        <v>/</v>
      </c>
      <c r="I85" s="267">
        <f>AE78</f>
        <v>0</v>
      </c>
      <c r="J85" s="267"/>
      <c r="M85" s="7" t="str">
        <f>IF(AI78=0,"/",IF(AI78&lt;50,"O",IF(AI78&lt;65,"V",IF(AI78&lt;80,"G",IF(AI78&lt;100,"ZG",IF(AI78="/","","ZG"))))))</f>
        <v>/</v>
      </c>
      <c r="N85" s="267">
        <f>AI78</f>
        <v>0</v>
      </c>
      <c r="O85" s="267"/>
      <c r="P85" s="49">
        <v>5</v>
      </c>
      <c r="W85" s="17"/>
      <c r="Z85" t="s">
        <v>36</v>
      </c>
      <c r="AD85" s="22">
        <f>AE48*0.25</f>
        <v>0</v>
      </c>
      <c r="AI85" s="23">
        <f>AI48*0.25</f>
        <v>0</v>
      </c>
    </row>
    <row r="86" spans="1:35" x14ac:dyDescent="0.35">
      <c r="A86" s="2"/>
      <c r="C86" s="5"/>
      <c r="D86" s="263" t="s">
        <v>40</v>
      </c>
      <c r="E86" s="263"/>
      <c r="G86" s="14"/>
      <c r="H86" s="7" t="str">
        <f>IF(I86=0,"/",IF(I86&lt;50,"O",IF(I86&lt;65,"V",IF(I86&lt;80,"G",IF(I86&lt;100,"ZG",IF(I86="/","","ZG"))))))</f>
        <v>/</v>
      </c>
      <c r="I86" s="264">
        <f>AD88</f>
        <v>0</v>
      </c>
      <c r="J86" s="264"/>
      <c r="L86" s="26"/>
      <c r="M86" s="7" t="str">
        <f>IF(N86=0,"/",IF(N86&lt;50,"O",IF(N86&lt;65,"V",IF(N86&lt;80,"G",IF(N86&lt;100,"ZG",IF(N86="/","","ZG"))))))</f>
        <v>/</v>
      </c>
      <c r="N86" s="265">
        <f>AI88</f>
        <v>0</v>
      </c>
      <c r="O86" s="265"/>
      <c r="P86" s="49">
        <v>6</v>
      </c>
      <c r="Z86" t="s">
        <v>38</v>
      </c>
      <c r="AD86" s="22">
        <f>AE67*0.25</f>
        <v>0</v>
      </c>
      <c r="AI86" s="23">
        <f>AI67*0.25</f>
        <v>0</v>
      </c>
    </row>
    <row r="87" spans="1:35" x14ac:dyDescent="0.35">
      <c r="A87" s="2"/>
      <c r="G87" s="268" t="s">
        <v>24</v>
      </c>
      <c r="H87" s="269"/>
      <c r="I87" s="269"/>
      <c r="J87" s="270"/>
      <c r="L87" s="271" t="s">
        <v>25</v>
      </c>
      <c r="M87" s="272"/>
      <c r="N87" s="272"/>
      <c r="O87" s="273"/>
      <c r="P87" s="49">
        <v>7</v>
      </c>
      <c r="U87" s="17"/>
      <c r="Z87" t="s">
        <v>39</v>
      </c>
      <c r="AD87" s="22">
        <f>AE78*0.25</f>
        <v>0</v>
      </c>
      <c r="AI87" s="23">
        <f>AI78*0.25</f>
        <v>0</v>
      </c>
    </row>
    <row r="88" spans="1:35" ht="3" customHeight="1" x14ac:dyDescent="0.35">
      <c r="A88" s="2"/>
      <c r="AD88" s="17">
        <f>SUM(AD84:AD87)</f>
        <v>0</v>
      </c>
      <c r="AI88" s="17">
        <f>SUM(AI84:AI87)</f>
        <v>0</v>
      </c>
    </row>
    <row r="89" spans="1:35" x14ac:dyDescent="0.35">
      <c r="A89" s="56" t="s">
        <v>44</v>
      </c>
      <c r="B89" s="60" t="s">
        <v>41</v>
      </c>
      <c r="C89" s="86"/>
      <c r="D89" s="56" t="s">
        <v>45</v>
      </c>
      <c r="E89" s="233" t="s">
        <v>42</v>
      </c>
      <c r="F89" s="233"/>
      <c r="G89" s="233"/>
      <c r="H89" s="233"/>
      <c r="I89" s="233"/>
      <c r="J89" s="233"/>
      <c r="K89" s="233"/>
      <c r="L89" s="233"/>
      <c r="M89" s="233"/>
      <c r="N89" s="233"/>
      <c r="O89" s="234"/>
    </row>
    <row r="90" spans="1:35" x14ac:dyDescent="0.35">
      <c r="A90" s="235" t="s">
        <v>89</v>
      </c>
      <c r="B90" s="236"/>
      <c r="C90" s="237"/>
      <c r="D90" s="238" t="s">
        <v>89</v>
      </c>
      <c r="E90" s="239"/>
      <c r="F90" s="239"/>
      <c r="G90" s="239"/>
      <c r="H90" s="239"/>
      <c r="I90" s="239"/>
      <c r="J90" s="239"/>
      <c r="K90" s="239"/>
      <c r="L90" s="239"/>
      <c r="M90" s="239"/>
      <c r="N90" s="239"/>
      <c r="O90" s="240"/>
    </row>
    <row r="91" spans="1:35" ht="150" customHeight="1" x14ac:dyDescent="0.35">
      <c r="A91" s="241"/>
      <c r="B91" s="241"/>
      <c r="C91" s="241"/>
      <c r="D91" s="241"/>
      <c r="E91" s="241"/>
      <c r="F91" s="241"/>
      <c r="G91" s="241"/>
      <c r="H91" s="241"/>
      <c r="I91" s="241"/>
      <c r="J91" s="241"/>
      <c r="K91" s="241"/>
      <c r="L91" s="241"/>
      <c r="M91" s="241"/>
      <c r="N91" s="241"/>
      <c r="O91" s="241"/>
    </row>
    <row r="92" spans="1:35" ht="3" customHeight="1" x14ac:dyDescent="0.35">
      <c r="A92" s="87"/>
      <c r="B92" s="88"/>
      <c r="C92" s="88"/>
      <c r="D92" s="87"/>
      <c r="E92" s="88"/>
      <c r="F92" s="88"/>
      <c r="G92" s="87"/>
      <c r="H92" s="88"/>
      <c r="I92" s="88"/>
      <c r="J92" s="87"/>
      <c r="K92" s="88"/>
      <c r="L92" s="88"/>
      <c r="M92" s="87"/>
      <c r="N92" s="88"/>
      <c r="O92" s="88"/>
    </row>
    <row r="93" spans="1:35" x14ac:dyDescent="0.35">
      <c r="A93" s="56" t="s">
        <v>46</v>
      </c>
      <c r="B93" s="243" t="s">
        <v>43</v>
      </c>
      <c r="C93" s="244"/>
      <c r="D93" s="56" t="s">
        <v>47</v>
      </c>
      <c r="E93" s="85" t="s">
        <v>65</v>
      </c>
      <c r="F93" s="57"/>
      <c r="G93" s="58"/>
      <c r="H93" s="58"/>
      <c r="I93" s="58"/>
      <c r="J93" s="58"/>
      <c r="K93" s="58"/>
      <c r="L93" s="58"/>
      <c r="M93" s="58"/>
      <c r="N93" s="58"/>
      <c r="O93" s="59"/>
    </row>
    <row r="94" spans="1:35" x14ac:dyDescent="0.35">
      <c r="A94" s="235" t="s">
        <v>90</v>
      </c>
      <c r="B94" s="236"/>
      <c r="C94" s="237"/>
      <c r="D94" s="235" t="s">
        <v>90</v>
      </c>
      <c r="E94" s="236"/>
      <c r="F94" s="236"/>
      <c r="G94" s="236"/>
      <c r="H94" s="236"/>
      <c r="I94" s="236"/>
      <c r="J94" s="236"/>
      <c r="K94" s="236"/>
      <c r="L94" s="236"/>
      <c r="M94" s="236"/>
      <c r="N94" s="236"/>
      <c r="O94" s="237"/>
    </row>
    <row r="95" spans="1:35" ht="150" customHeight="1" x14ac:dyDescent="0.35">
      <c r="A95" s="241"/>
      <c r="B95" s="241"/>
      <c r="C95" s="241"/>
      <c r="D95" s="241"/>
      <c r="E95" s="241"/>
      <c r="F95" s="241"/>
      <c r="G95" s="241"/>
      <c r="H95" s="241"/>
      <c r="I95" s="241"/>
      <c r="J95" s="241"/>
      <c r="K95" s="241"/>
      <c r="L95" s="241"/>
      <c r="M95" s="241"/>
      <c r="N95" s="241"/>
      <c r="O95" s="241"/>
    </row>
    <row r="96" spans="1:35" x14ac:dyDescent="0.35">
      <c r="A96" s="87"/>
      <c r="B96" s="88"/>
      <c r="C96" s="88"/>
      <c r="D96" s="87"/>
      <c r="E96" s="88"/>
      <c r="F96" s="88"/>
      <c r="G96" s="87"/>
      <c r="H96" s="88"/>
      <c r="I96" s="88"/>
      <c r="J96" s="87"/>
      <c r="K96" s="88"/>
      <c r="L96" s="88"/>
      <c r="M96" s="87"/>
      <c r="N96" s="88"/>
      <c r="O96" s="88"/>
    </row>
    <row r="97" spans="1:15" x14ac:dyDescent="0.35">
      <c r="A97" s="89" t="s">
        <v>93</v>
      </c>
      <c r="B97" s="89"/>
      <c r="C97" s="89"/>
      <c r="D97" s="89" t="s">
        <v>57</v>
      </c>
      <c r="E97" s="89"/>
    </row>
    <row r="98" spans="1:15" x14ac:dyDescent="0.35">
      <c r="A98" s="2"/>
    </row>
    <row r="99" spans="1:15" x14ac:dyDescent="0.35">
      <c r="A99" s="2"/>
    </row>
    <row r="100" spans="1:15" x14ac:dyDescent="0.35">
      <c r="A100" s="56" t="s">
        <v>44</v>
      </c>
      <c r="B100" s="60" t="s">
        <v>41</v>
      </c>
      <c r="C100" s="86"/>
      <c r="D100" s="56" t="s">
        <v>45</v>
      </c>
      <c r="E100" s="233" t="s">
        <v>42</v>
      </c>
      <c r="F100" s="233"/>
      <c r="G100" s="233"/>
      <c r="H100" s="233"/>
      <c r="I100" s="233"/>
      <c r="J100" s="233"/>
      <c r="K100" s="233"/>
      <c r="L100" s="233"/>
      <c r="M100" s="233"/>
      <c r="N100" s="233"/>
      <c r="O100" s="234"/>
    </row>
    <row r="101" spans="1:15" x14ac:dyDescent="0.35">
      <c r="A101" s="235" t="s">
        <v>91</v>
      </c>
      <c r="B101" s="236"/>
      <c r="C101" s="237"/>
      <c r="D101" s="238" t="s">
        <v>92</v>
      </c>
      <c r="E101" s="239"/>
      <c r="F101" s="239"/>
      <c r="G101" s="239"/>
      <c r="H101" s="239"/>
      <c r="I101" s="239"/>
      <c r="J101" s="239"/>
      <c r="K101" s="239"/>
      <c r="L101" s="239"/>
      <c r="M101" s="239"/>
      <c r="N101" s="239"/>
      <c r="O101" s="240"/>
    </row>
    <row r="102" spans="1:15" ht="150" customHeight="1" x14ac:dyDescent="0.35">
      <c r="A102" s="241"/>
      <c r="B102" s="241"/>
      <c r="C102" s="241"/>
      <c r="D102" s="242"/>
      <c r="E102" s="242"/>
      <c r="F102" s="242"/>
      <c r="G102" s="242"/>
      <c r="H102" s="242"/>
      <c r="I102" s="242"/>
      <c r="J102" s="242"/>
      <c r="K102" s="242"/>
      <c r="L102" s="242"/>
      <c r="M102" s="242"/>
      <c r="N102" s="242"/>
      <c r="O102" s="242"/>
    </row>
    <row r="103" spans="1:15" x14ac:dyDescent="0.35">
      <c r="A103" s="87"/>
      <c r="B103" s="88"/>
      <c r="C103" s="88"/>
      <c r="D103" s="87"/>
      <c r="E103" s="88"/>
      <c r="F103" s="88"/>
      <c r="G103" s="87"/>
      <c r="H103" s="88"/>
      <c r="I103" s="88"/>
      <c r="J103" s="87"/>
      <c r="K103" s="88"/>
      <c r="L103" s="88"/>
      <c r="M103" s="87"/>
      <c r="N103" s="88"/>
      <c r="O103" s="88"/>
    </row>
    <row r="104" spans="1:15" x14ac:dyDescent="0.35">
      <c r="A104" s="56" t="s">
        <v>46</v>
      </c>
      <c r="B104" s="243" t="s">
        <v>43</v>
      </c>
      <c r="C104" s="244"/>
      <c r="D104" s="56" t="s">
        <v>47</v>
      </c>
      <c r="E104" s="85" t="s">
        <v>65</v>
      </c>
      <c r="F104" s="57"/>
      <c r="G104" s="58"/>
      <c r="H104" s="58"/>
      <c r="I104" s="58"/>
      <c r="J104" s="58"/>
      <c r="K104" s="58"/>
      <c r="L104" s="58"/>
      <c r="M104" s="58"/>
      <c r="N104" s="58"/>
      <c r="O104" s="59"/>
    </row>
    <row r="105" spans="1:15" x14ac:dyDescent="0.35">
      <c r="A105" s="235" t="s">
        <v>92</v>
      </c>
      <c r="B105" s="236"/>
      <c r="C105" s="237"/>
      <c r="D105" s="235" t="s">
        <v>92</v>
      </c>
      <c r="E105" s="236"/>
      <c r="F105" s="236"/>
      <c r="G105" s="236"/>
      <c r="H105" s="236"/>
      <c r="I105" s="236"/>
      <c r="J105" s="236"/>
      <c r="K105" s="236"/>
      <c r="L105" s="236"/>
      <c r="M105" s="236"/>
      <c r="N105" s="236"/>
      <c r="O105" s="237"/>
    </row>
    <row r="106" spans="1:15" ht="150" customHeight="1" x14ac:dyDescent="0.35">
      <c r="A106" s="241"/>
      <c r="B106" s="241"/>
      <c r="C106" s="241"/>
      <c r="D106" s="241"/>
      <c r="E106" s="241"/>
      <c r="F106" s="241"/>
      <c r="G106" s="241"/>
      <c r="H106" s="241"/>
      <c r="I106" s="241"/>
      <c r="J106" s="241"/>
      <c r="K106" s="241"/>
      <c r="L106" s="241"/>
      <c r="M106" s="241"/>
      <c r="N106" s="241"/>
      <c r="O106" s="241"/>
    </row>
    <row r="107" spans="1:15" x14ac:dyDescent="0.35">
      <c r="A107" s="87"/>
      <c r="B107" s="88"/>
      <c r="C107" s="88"/>
      <c r="D107" s="87"/>
      <c r="E107" s="88"/>
      <c r="F107" s="88"/>
      <c r="G107" s="87"/>
      <c r="H107" s="88"/>
      <c r="I107" s="88"/>
      <c r="J107" s="87"/>
      <c r="K107" s="88"/>
      <c r="L107" s="88"/>
      <c r="M107" s="87"/>
      <c r="N107" s="88"/>
      <c r="O107" s="88"/>
    </row>
    <row r="108" spans="1:15" x14ac:dyDescent="0.35">
      <c r="A108" s="89" t="s">
        <v>93</v>
      </c>
      <c r="B108" s="89"/>
      <c r="C108" s="89"/>
      <c r="D108" s="89" t="s">
        <v>57</v>
      </c>
      <c r="E108" s="89"/>
    </row>
    <row r="109" spans="1:15" x14ac:dyDescent="0.35">
      <c r="A109" s="2"/>
    </row>
  </sheetData>
  <sheetProtection password="CF7A" sheet="1" objects="1" scenarios="1" selectLockedCells="1"/>
  <mergeCells count="58">
    <mergeCell ref="A94:C94"/>
    <mergeCell ref="D94:O94"/>
    <mergeCell ref="A95:C95"/>
    <mergeCell ref="D95:O95"/>
    <mergeCell ref="G87:J87"/>
    <mergeCell ref="L87:O87"/>
    <mergeCell ref="E89:O89"/>
    <mergeCell ref="A90:C90"/>
    <mergeCell ref="D90:O90"/>
    <mergeCell ref="B93:C93"/>
    <mergeCell ref="A91:C91"/>
    <mergeCell ref="D91:O91"/>
    <mergeCell ref="D86:E86"/>
    <mergeCell ref="I86:J86"/>
    <mergeCell ref="N86:O86"/>
    <mergeCell ref="D82:E82"/>
    <mergeCell ref="I82:J82"/>
    <mergeCell ref="N82:O82"/>
    <mergeCell ref="D83:E83"/>
    <mergeCell ref="I83:J83"/>
    <mergeCell ref="N83:O83"/>
    <mergeCell ref="D84:E84"/>
    <mergeCell ref="I84:J84"/>
    <mergeCell ref="N84:O84"/>
    <mergeCell ref="I85:J85"/>
    <mergeCell ref="N85:O85"/>
    <mergeCell ref="N81:O81"/>
    <mergeCell ref="A63:A64"/>
    <mergeCell ref="G9:J9"/>
    <mergeCell ref="L9:O9"/>
    <mergeCell ref="A23:A24"/>
    <mergeCell ref="A32:A35"/>
    <mergeCell ref="A36:A38"/>
    <mergeCell ref="A41:A42"/>
    <mergeCell ref="A43:A44"/>
    <mergeCell ref="A45:A47"/>
    <mergeCell ref="A56:A58"/>
    <mergeCell ref="A59:A61"/>
    <mergeCell ref="A72:A73"/>
    <mergeCell ref="A74:A77"/>
    <mergeCell ref="I81:J81"/>
    <mergeCell ref="G8:J8"/>
    <mergeCell ref="L8:O8"/>
    <mergeCell ref="E1:O1"/>
    <mergeCell ref="E3:O3"/>
    <mergeCell ref="G5:K5"/>
    <mergeCell ref="L5:O5"/>
    <mergeCell ref="G7:P7"/>
    <mergeCell ref="B104:C104"/>
    <mergeCell ref="A105:C105"/>
    <mergeCell ref="D105:O105"/>
    <mergeCell ref="A106:C106"/>
    <mergeCell ref="D106:O106"/>
    <mergeCell ref="E100:O100"/>
    <mergeCell ref="A101:C101"/>
    <mergeCell ref="D101:O101"/>
    <mergeCell ref="A102:C102"/>
    <mergeCell ref="D102:O102"/>
  </mergeCells>
  <conditionalFormatting sqref="B80:B83">
    <cfRule type="cellIs" dxfId="57" priority="10" operator="equal">
      <formula>0</formula>
    </cfRule>
  </conditionalFormatting>
  <conditionalFormatting sqref="B85">
    <cfRule type="cellIs" dxfId="56" priority="1" operator="equal">
      <formula>0</formula>
    </cfRule>
  </conditionalFormatting>
  <conditionalFormatting sqref="C3">
    <cfRule type="cellIs" dxfId="55" priority="8" operator="equal">
      <formula>0</formula>
    </cfRule>
    <cfRule type="cellIs" dxfId="54" priority="9" operator="equal">
      <formula>0</formula>
    </cfRule>
  </conditionalFormatting>
  <conditionalFormatting sqref="C5">
    <cfRule type="cellIs" dxfId="53" priority="3" operator="equal">
      <formula>0</formula>
    </cfRule>
  </conditionalFormatting>
  <conditionalFormatting sqref="E5">
    <cfRule type="cellIs" dxfId="52" priority="7" operator="equal">
      <formula>0</formula>
    </cfRule>
  </conditionalFormatting>
  <conditionalFormatting sqref="E7">
    <cfRule type="cellIs" dxfId="51" priority="5" operator="equal">
      <formula>0</formula>
    </cfRule>
  </conditionalFormatting>
  <conditionalFormatting sqref="H82:H86">
    <cfRule type="cellIs" dxfId="50" priority="17" operator="equal">
      <formula>"ZG"</formula>
    </cfRule>
    <cfRule type="cellIs" dxfId="49" priority="18" operator="equal">
      <formula>"G"</formula>
    </cfRule>
    <cfRule type="cellIs" dxfId="48" priority="19" operator="equal">
      <formula>"V"</formula>
    </cfRule>
    <cfRule type="cellIs" dxfId="47" priority="20" operator="equal">
      <formula>"O"</formula>
    </cfRule>
  </conditionalFormatting>
  <conditionalFormatting sqref="I86:J86 N86:O86">
    <cfRule type="cellIs" dxfId="46" priority="36" operator="lessThan">
      <formula>50</formula>
    </cfRule>
  </conditionalFormatting>
  <conditionalFormatting sqref="L5:O5">
    <cfRule type="cellIs" dxfId="45" priority="2" operator="equal">
      <formula>0</formula>
    </cfRule>
    <cfRule type="cellIs" dxfId="44" priority="34" operator="equal">
      <formula>0</formula>
    </cfRule>
  </conditionalFormatting>
  <conditionalFormatting sqref="M82:M86">
    <cfRule type="cellIs" dxfId="43" priority="13" operator="equal">
      <formula>"ZG"</formula>
    </cfRule>
    <cfRule type="cellIs" dxfId="42" priority="14" operator="equal">
      <formula>"G"</formula>
    </cfRule>
    <cfRule type="cellIs" dxfId="41" priority="15" operator="equal">
      <formula>"V"</formula>
    </cfRule>
    <cfRule type="cellIs" dxfId="40" priority="16" operator="equal">
      <formula>"O"</formula>
    </cfRule>
  </conditionalFormatting>
  <dataValidations count="1">
    <dataValidation type="custom" allowBlank="1" showInputMessage="1" showErrorMessage="1" sqref="G32:J47 L15:O28 G15:J28 L32:O47 L70:O77 G70:J77 G52:J66 L52:O66" xr:uid="{00000000-0002-0000-0500-000000000000}">
      <formula1>AND(G15="x",R15=TRUE)</formula1>
    </dataValidation>
  </dataValidations>
  <pageMargins left="0.23622047244094491" right="0.23622047244094491" top="0.55118110236220474" bottom="0.5511811023622047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09"/>
  <sheetViews>
    <sheetView showGridLines="0" showRowColHeaders="0" workbookViewId="0">
      <pane ySplit="11" topLeftCell="A12" activePane="bottomLeft" state="frozen"/>
      <selection activeCell="D7" sqref="D7"/>
      <selection pane="bottomLeft" activeCell="G15" sqref="G15"/>
    </sheetView>
  </sheetViews>
  <sheetFormatPr defaultRowHeight="14.5" x14ac:dyDescent="0.35"/>
  <cols>
    <col min="1" max="1" width="24.7265625" customWidth="1"/>
    <col min="2" max="5" width="23.453125" customWidth="1"/>
    <col min="6" max="6" width="0.453125" customWidth="1"/>
    <col min="7" max="10" width="2.7265625" customWidth="1"/>
    <col min="11" max="11" width="0.453125" customWidth="1"/>
    <col min="12" max="15" width="2.7265625" customWidth="1"/>
    <col min="16" max="16" width="6.81640625" hidden="1" customWidth="1"/>
    <col min="17" max="17" width="9.1796875" hidden="1" customWidth="1"/>
    <col min="18" max="21" width="6.54296875" hidden="1" customWidth="1"/>
    <col min="22" max="22" width="9.1796875" hidden="1" customWidth="1"/>
    <col min="23" max="23" width="6.54296875" hidden="1" customWidth="1"/>
    <col min="24" max="24" width="24.26953125" hidden="1" customWidth="1"/>
    <col min="25" max="25" width="6.54296875" hidden="1" customWidth="1"/>
    <col min="26" max="26" width="20.1796875" hidden="1" customWidth="1"/>
    <col min="27" max="27" width="9.1796875" hidden="1" customWidth="1"/>
    <col min="28" max="28" width="12.453125" hidden="1" customWidth="1"/>
    <col min="29" max="29" width="4" hidden="1" customWidth="1"/>
    <col min="30" max="30" width="14.26953125" hidden="1" customWidth="1"/>
    <col min="31" max="31" width="2.54296875" hidden="1" customWidth="1"/>
    <col min="32" max="32" width="9.54296875" hidden="1" customWidth="1"/>
    <col min="33" max="33" width="4" hidden="1" customWidth="1"/>
    <col min="34" max="34" width="14.26953125" hidden="1" customWidth="1"/>
    <col min="35" max="35" width="3.54296875" hidden="1" customWidth="1"/>
    <col min="36" max="36" width="1.7265625" customWidth="1"/>
    <col min="37" max="37" width="0" hidden="1" customWidth="1"/>
  </cols>
  <sheetData>
    <row r="1" spans="1:35" ht="18.75" customHeight="1" x14ac:dyDescent="0.35">
      <c r="A1" s="67"/>
      <c r="B1" s="4"/>
      <c r="C1" s="2"/>
      <c r="D1" s="11" t="s">
        <v>59</v>
      </c>
      <c r="E1" s="246"/>
      <c r="F1" s="247"/>
      <c r="G1" s="247"/>
      <c r="H1" s="247"/>
      <c r="I1" s="247"/>
      <c r="J1" s="247"/>
      <c r="K1" s="247"/>
      <c r="L1" s="247"/>
      <c r="M1" s="247"/>
      <c r="N1" s="247"/>
      <c r="O1" s="248"/>
    </row>
    <row r="2" spans="1:35" ht="3" customHeight="1" x14ac:dyDescent="0.35">
      <c r="A2" s="2"/>
      <c r="B2" s="4"/>
      <c r="C2" s="2"/>
      <c r="D2" s="11"/>
      <c r="E2" s="2"/>
    </row>
    <row r="3" spans="1:35" ht="18.75" customHeight="1" x14ac:dyDescent="0.35">
      <c r="A3" s="2"/>
      <c r="B3" s="11" t="s">
        <v>52</v>
      </c>
      <c r="C3" s="76" t="e">
        <f>#REF!</f>
        <v>#REF!</v>
      </c>
      <c r="D3" s="11" t="s">
        <v>66</v>
      </c>
      <c r="E3" s="249"/>
      <c r="F3" s="250"/>
      <c r="G3" s="250"/>
      <c r="H3" s="250"/>
      <c r="I3" s="250"/>
      <c r="J3" s="250"/>
      <c r="K3" s="250"/>
      <c r="L3" s="250"/>
      <c r="M3" s="250"/>
      <c r="N3" s="250"/>
      <c r="O3" s="251"/>
    </row>
    <row r="4" spans="1:35" ht="3" customHeight="1" x14ac:dyDescent="0.35">
      <c r="A4" s="2"/>
      <c r="B4" s="2"/>
      <c r="D4" s="2"/>
      <c r="E4" s="11"/>
    </row>
    <row r="5" spans="1:35" ht="18" customHeight="1" x14ac:dyDescent="0.35">
      <c r="A5" s="2"/>
      <c r="B5" s="52" t="s">
        <v>67</v>
      </c>
      <c r="C5" s="94" t="e">
        <f>#REF!</f>
        <v>#REF!</v>
      </c>
      <c r="D5" s="11" t="s">
        <v>18</v>
      </c>
      <c r="E5" s="81" t="e">
        <f>#REF!</f>
        <v>#REF!</v>
      </c>
      <c r="G5" s="252" t="s">
        <v>68</v>
      </c>
      <c r="H5" s="252"/>
      <c r="I5" s="252"/>
      <c r="J5" s="252"/>
      <c r="K5" s="252"/>
      <c r="L5" s="253" t="e">
        <f>#REF!</f>
        <v>#REF!</v>
      </c>
      <c r="M5" s="254"/>
      <c r="N5" s="254"/>
      <c r="O5" s="255"/>
    </row>
    <row r="6" spans="1:35" ht="3" customHeight="1" x14ac:dyDescent="0.35">
      <c r="B6" s="2"/>
      <c r="D6" s="2"/>
      <c r="E6" s="11"/>
    </row>
    <row r="7" spans="1:35" ht="18" customHeight="1" x14ac:dyDescent="0.35">
      <c r="B7" s="11" t="s">
        <v>54</v>
      </c>
      <c r="C7" s="87">
        <v>6</v>
      </c>
      <c r="D7" s="11" t="s">
        <v>19</v>
      </c>
      <c r="E7" s="95" t="e">
        <f>#REF!</f>
        <v>#REF!</v>
      </c>
      <c r="G7" s="256" t="s">
        <v>27</v>
      </c>
      <c r="H7" s="256"/>
      <c r="I7" s="256"/>
      <c r="J7" s="256"/>
      <c r="K7" s="256"/>
      <c r="L7" s="256"/>
      <c r="M7" s="256"/>
      <c r="N7" s="256"/>
      <c r="O7" s="256"/>
      <c r="P7" s="256"/>
    </row>
    <row r="8" spans="1:35" ht="3" customHeight="1" x14ac:dyDescent="0.35">
      <c r="B8" s="2"/>
      <c r="C8" s="11"/>
      <c r="D8" s="2"/>
      <c r="E8" s="2"/>
      <c r="G8" s="245"/>
      <c r="H8" s="245"/>
      <c r="I8" s="245"/>
      <c r="J8" s="245"/>
      <c r="K8" s="6"/>
      <c r="L8" s="245" t="s">
        <v>25</v>
      </c>
      <c r="M8" s="245"/>
      <c r="N8" s="245"/>
      <c r="O8" s="245"/>
    </row>
    <row r="9" spans="1:35" ht="18" customHeight="1" x14ac:dyDescent="0.35">
      <c r="B9" s="11" t="s">
        <v>77</v>
      </c>
      <c r="C9" s="90"/>
      <c r="D9" s="11" t="s">
        <v>58</v>
      </c>
      <c r="E9" s="77"/>
      <c r="G9" s="259" t="s">
        <v>24</v>
      </c>
      <c r="H9" s="259"/>
      <c r="I9" s="259"/>
      <c r="J9" s="259"/>
      <c r="K9" s="2"/>
      <c r="L9" s="260" t="s">
        <v>25</v>
      </c>
      <c r="M9" s="260"/>
      <c r="N9" s="260"/>
      <c r="O9" s="260"/>
    </row>
    <row r="10" spans="1:35" ht="3" customHeight="1" thickBot="1" x14ac:dyDescent="0.4">
      <c r="B10" s="2"/>
      <c r="C10" s="11"/>
      <c r="D10" s="11"/>
      <c r="E10" s="2"/>
      <c r="G10" s="7"/>
      <c r="H10" s="7"/>
      <c r="I10" s="7"/>
      <c r="J10" s="7"/>
      <c r="L10" s="7"/>
      <c r="M10" s="7"/>
      <c r="N10" s="7"/>
      <c r="O10" s="7"/>
    </row>
    <row r="11" spans="1:35" ht="18.75" customHeight="1" thickBot="1" x14ac:dyDescent="0.4">
      <c r="B11" s="63" t="s">
        <v>0</v>
      </c>
      <c r="C11" s="64" t="s">
        <v>1</v>
      </c>
      <c r="D11" s="65" t="s">
        <v>2</v>
      </c>
      <c r="E11" s="66" t="s">
        <v>3</v>
      </c>
      <c r="G11" s="44" t="s">
        <v>20</v>
      </c>
      <c r="H11" s="45" t="s">
        <v>21</v>
      </c>
      <c r="I11" s="46" t="s">
        <v>22</v>
      </c>
      <c r="J11" s="47" t="s">
        <v>23</v>
      </c>
      <c r="K11" s="48"/>
      <c r="L11" s="44" t="s">
        <v>20</v>
      </c>
      <c r="M11" s="45" t="s">
        <v>21</v>
      </c>
      <c r="N11" s="46" t="s">
        <v>22</v>
      </c>
      <c r="O11" s="47" t="s">
        <v>23</v>
      </c>
      <c r="AB11" s="16" t="s">
        <v>33</v>
      </c>
      <c r="AC11" s="14"/>
      <c r="AD11" s="14"/>
      <c r="AE11" s="14"/>
      <c r="AF11" s="15" t="s">
        <v>29</v>
      </c>
      <c r="AG11" s="15"/>
      <c r="AH11" s="15"/>
      <c r="AI11" s="15"/>
    </row>
    <row r="12" spans="1:35" ht="3" customHeight="1" x14ac:dyDescent="0.35">
      <c r="A12" s="35"/>
      <c r="B12" s="36"/>
      <c r="C12" s="36"/>
      <c r="D12" s="36"/>
      <c r="E12" s="36"/>
      <c r="G12" s="37"/>
      <c r="H12" s="37"/>
      <c r="I12" s="37"/>
      <c r="J12" s="37"/>
      <c r="K12" s="38"/>
      <c r="L12" s="37"/>
      <c r="M12" s="37"/>
      <c r="N12" s="37"/>
      <c r="O12" s="37"/>
    </row>
    <row r="13" spans="1:35" ht="17.5" x14ac:dyDescent="0.35">
      <c r="A13" s="33" t="s">
        <v>28</v>
      </c>
      <c r="B13" s="34"/>
      <c r="C13" s="34"/>
      <c r="D13" s="34"/>
      <c r="E13" s="34"/>
      <c r="F13" s="34"/>
      <c r="G13" s="34"/>
      <c r="H13" s="34"/>
      <c r="I13" s="34"/>
      <c r="J13" s="34"/>
      <c r="K13" s="34"/>
      <c r="L13" s="34"/>
      <c r="M13" s="34"/>
      <c r="N13" s="34"/>
      <c r="O13" s="34"/>
    </row>
    <row r="14" spans="1:35" ht="3" customHeight="1" x14ac:dyDescent="0.35">
      <c r="A14" s="9"/>
      <c r="B14" s="10"/>
      <c r="C14" s="10"/>
      <c r="D14" s="10"/>
      <c r="E14" s="10"/>
    </row>
    <row r="15" spans="1:35" ht="52" x14ac:dyDescent="0.35">
      <c r="A15" s="98" t="s">
        <v>95</v>
      </c>
      <c r="B15" s="69" t="s">
        <v>96</v>
      </c>
      <c r="C15" s="69" t="s">
        <v>97</v>
      </c>
      <c r="D15" s="69" t="s">
        <v>98</v>
      </c>
      <c r="E15" s="69" t="s">
        <v>99</v>
      </c>
      <c r="G15" s="27"/>
      <c r="H15" s="27"/>
      <c r="I15" s="27"/>
      <c r="J15" s="27"/>
      <c r="K15" s="28"/>
      <c r="L15" s="29"/>
      <c r="M15" s="29"/>
      <c r="N15" s="29"/>
      <c r="O15" s="29"/>
      <c r="P15" s="6">
        <v>9</v>
      </c>
      <c r="R15" t="b">
        <f>AND(ISBLANK(H15),ISBLANK(I15),ISBLANK(J15))</f>
        <v>1</v>
      </c>
      <c r="S15" t="b">
        <f>AND(ISBLANK(G15),ISBLANK(I15),ISBLANK(J15))</f>
        <v>1</v>
      </c>
      <c r="T15" t="b">
        <f>AND(ISBLANK(G15),ISBLANK(H15),ISBLANK(J15))</f>
        <v>1</v>
      </c>
      <c r="U15" t="b">
        <f>AND(ISBLANK(G15),ISBLANK(H15),ISBLANK(I15))</f>
        <v>1</v>
      </c>
      <c r="W15" t="b">
        <f>AND(ISBLANK(M15),ISBLANK(N15),ISBLANK(O15))</f>
        <v>1</v>
      </c>
      <c r="X15" t="b">
        <f>AND(ISBLANK(L15),ISBLANK(N15),ISBLANK(O15))</f>
        <v>1</v>
      </c>
      <c r="Y15" t="b">
        <f>AND(ISBLANK(L15),ISBLANK(M15),ISBLANK(O15))</f>
        <v>1</v>
      </c>
      <c r="Z15" t="b">
        <f>AND(ISBLANK(L15),ISBLANK(M15),ISBLANK(N15))</f>
        <v>1</v>
      </c>
      <c r="AB15" s="17">
        <f t="shared" ref="AB15:AB28" si="0">IF(G15="x",1,IF(H15="x",5,IF(I15="x",7,IF(J15="x",9,0))))</f>
        <v>0</v>
      </c>
      <c r="AC15" s="17">
        <f>IF(AB15=0,P15,0)</f>
        <v>9</v>
      </c>
      <c r="AF15" s="17">
        <f t="shared" ref="AF15:AF28" si="1">IF(L15="x",1,IF(M15="x",5,IF(N15="x",7,IF(O15="x",9,0))))</f>
        <v>0</v>
      </c>
      <c r="AG15">
        <f>IF(AF15=0,P15,0)</f>
        <v>9</v>
      </c>
    </row>
    <row r="16" spans="1:35" ht="64.5" customHeight="1" x14ac:dyDescent="0.35">
      <c r="A16" s="98" t="s">
        <v>79</v>
      </c>
      <c r="B16" s="70" t="s">
        <v>100</v>
      </c>
      <c r="C16" s="70" t="s">
        <v>101</v>
      </c>
      <c r="D16" s="70" t="s">
        <v>102</v>
      </c>
      <c r="E16" s="69" t="s">
        <v>103</v>
      </c>
      <c r="G16" s="29"/>
      <c r="H16" s="29"/>
      <c r="I16" s="29"/>
      <c r="J16" s="29"/>
      <c r="K16" s="28"/>
      <c r="L16" s="29"/>
      <c r="M16" s="29"/>
      <c r="N16" s="29"/>
      <c r="O16" s="29"/>
      <c r="P16" s="6">
        <v>9</v>
      </c>
      <c r="R16" t="b">
        <f>AND(ISBLANK(H16),ISBLANK(I16),ISBLANK(J16))</f>
        <v>1</v>
      </c>
      <c r="S16" t="b">
        <f>AND(ISBLANK(G16),ISBLANK(I16),ISBLANK(J16))</f>
        <v>1</v>
      </c>
      <c r="T16" t="b">
        <f>AND(ISBLANK(G16),ISBLANK(H16),ISBLANK(J16))</f>
        <v>1</v>
      </c>
      <c r="U16" t="b">
        <f>AND(ISBLANK(G16),ISBLANK(H16),ISBLANK(I16))</f>
        <v>1</v>
      </c>
      <c r="W16" t="b">
        <f t="shared" ref="W16:W28" si="2">AND(ISBLANK(M16),ISBLANK(N16),ISBLANK(O16))</f>
        <v>1</v>
      </c>
      <c r="X16" t="b">
        <f t="shared" ref="X16:X28" si="3">AND(ISBLANK(L16),ISBLANK(N16),ISBLANK(O16))</f>
        <v>1</v>
      </c>
      <c r="Y16" t="b">
        <f t="shared" ref="Y16:Y28" si="4">AND(ISBLANK(L16),ISBLANK(M16),ISBLANK(O16))</f>
        <v>1</v>
      </c>
      <c r="Z16" t="b">
        <f t="shared" ref="Z16:Z28" si="5">AND(ISBLANK(L16),ISBLANK(M16),ISBLANK(N16))</f>
        <v>1</v>
      </c>
      <c r="AB16" s="17">
        <f t="shared" si="0"/>
        <v>0</v>
      </c>
      <c r="AC16" s="17">
        <f t="shared" ref="AC16:AC28" si="6">IF(AB16=0,P16,0)</f>
        <v>9</v>
      </c>
      <c r="AF16" s="17">
        <f t="shared" si="1"/>
        <v>0</v>
      </c>
      <c r="AG16">
        <f t="shared" ref="AG16:AG28" si="7">IF(AF16=0,P16,0)</f>
        <v>9</v>
      </c>
    </row>
    <row r="17" spans="1:35" ht="57.5" x14ac:dyDescent="0.35">
      <c r="A17" s="98" t="s">
        <v>80</v>
      </c>
      <c r="B17" s="70" t="s">
        <v>104</v>
      </c>
      <c r="C17" s="70" t="s">
        <v>105</v>
      </c>
      <c r="D17" s="70" t="s">
        <v>106</v>
      </c>
      <c r="E17" s="69" t="s">
        <v>107</v>
      </c>
      <c r="G17" s="29"/>
      <c r="H17" s="29"/>
      <c r="I17" s="29"/>
      <c r="J17" s="29"/>
      <c r="K17" s="28"/>
      <c r="L17" s="29"/>
      <c r="M17" s="29"/>
      <c r="N17" s="29"/>
      <c r="O17" s="29"/>
      <c r="P17" s="6">
        <v>9</v>
      </c>
      <c r="R17" t="b">
        <f t="shared" ref="R17:R28" si="8">AND(ISBLANK(H17),ISBLANK(I17),ISBLANK(J17))</f>
        <v>1</v>
      </c>
      <c r="S17" t="b">
        <f t="shared" ref="S17:S28" si="9">AND(ISBLANK(G17),ISBLANK(I17),ISBLANK(J17))</f>
        <v>1</v>
      </c>
      <c r="T17" t="b">
        <f t="shared" ref="T17:T28" si="10">AND(ISBLANK(G17),ISBLANK(H17),ISBLANK(J17))</f>
        <v>1</v>
      </c>
      <c r="U17" t="b">
        <f t="shared" ref="U17:U28" si="11">AND(ISBLANK(G17),ISBLANK(H17),ISBLANK(I17))</f>
        <v>1</v>
      </c>
      <c r="W17" t="b">
        <f t="shared" si="2"/>
        <v>1</v>
      </c>
      <c r="X17" t="b">
        <f t="shared" si="3"/>
        <v>1</v>
      </c>
      <c r="Y17" t="b">
        <f t="shared" si="4"/>
        <v>1</v>
      </c>
      <c r="Z17" t="b">
        <f t="shared" si="5"/>
        <v>1</v>
      </c>
      <c r="AB17" s="17">
        <f t="shared" si="0"/>
        <v>0</v>
      </c>
      <c r="AC17" s="17">
        <f t="shared" si="6"/>
        <v>9</v>
      </c>
      <c r="AF17" s="17">
        <f t="shared" si="1"/>
        <v>0</v>
      </c>
      <c r="AG17">
        <f t="shared" si="7"/>
        <v>9</v>
      </c>
    </row>
    <row r="18" spans="1:35" ht="34.5" x14ac:dyDescent="0.35">
      <c r="A18" s="98" t="s">
        <v>108</v>
      </c>
      <c r="B18" s="70" t="s">
        <v>109</v>
      </c>
      <c r="C18" s="70" t="s">
        <v>110</v>
      </c>
      <c r="D18" s="70" t="s">
        <v>111</v>
      </c>
      <c r="E18" s="69" t="s">
        <v>112</v>
      </c>
      <c r="G18" s="29"/>
      <c r="H18" s="29"/>
      <c r="I18" s="29"/>
      <c r="J18" s="29"/>
      <c r="K18" s="28"/>
      <c r="L18" s="29"/>
      <c r="M18" s="29"/>
      <c r="N18" s="29"/>
      <c r="O18" s="29"/>
      <c r="P18" s="6">
        <v>9</v>
      </c>
      <c r="R18" t="b">
        <f t="shared" si="8"/>
        <v>1</v>
      </c>
      <c r="S18" t="b">
        <f t="shared" si="9"/>
        <v>1</v>
      </c>
      <c r="T18" t="b">
        <f t="shared" si="10"/>
        <v>1</v>
      </c>
      <c r="U18" t="b">
        <f t="shared" si="11"/>
        <v>1</v>
      </c>
      <c r="W18" t="b">
        <f t="shared" si="2"/>
        <v>1</v>
      </c>
      <c r="X18" t="b">
        <f t="shared" si="3"/>
        <v>1</v>
      </c>
      <c r="Y18" t="b">
        <f t="shared" si="4"/>
        <v>1</v>
      </c>
      <c r="Z18" t="b">
        <f t="shared" si="5"/>
        <v>1</v>
      </c>
      <c r="AB18" s="17">
        <f t="shared" si="0"/>
        <v>0</v>
      </c>
      <c r="AC18" s="17">
        <f t="shared" si="6"/>
        <v>9</v>
      </c>
      <c r="AF18" s="17">
        <f t="shared" si="1"/>
        <v>0</v>
      </c>
      <c r="AG18">
        <f t="shared" si="7"/>
        <v>9</v>
      </c>
    </row>
    <row r="19" spans="1:35" ht="46" x14ac:dyDescent="0.35">
      <c r="A19" s="98" t="s">
        <v>4</v>
      </c>
      <c r="B19" s="70" t="s">
        <v>113</v>
      </c>
      <c r="C19" s="70" t="s">
        <v>114</v>
      </c>
      <c r="D19" s="70" t="s">
        <v>115</v>
      </c>
      <c r="E19" s="69" t="s">
        <v>116</v>
      </c>
      <c r="G19" s="29"/>
      <c r="H19" s="29"/>
      <c r="I19" s="29"/>
      <c r="J19" s="29"/>
      <c r="K19" s="28"/>
      <c r="L19" s="29"/>
      <c r="M19" s="29"/>
      <c r="N19" s="29"/>
      <c r="O19" s="29"/>
      <c r="P19" s="6">
        <v>9</v>
      </c>
      <c r="R19" t="b">
        <f t="shared" si="8"/>
        <v>1</v>
      </c>
      <c r="S19" t="b">
        <f t="shared" si="9"/>
        <v>1</v>
      </c>
      <c r="T19" t="b">
        <f t="shared" si="10"/>
        <v>1</v>
      </c>
      <c r="U19" t="b">
        <f t="shared" si="11"/>
        <v>1</v>
      </c>
      <c r="W19" t="b">
        <f t="shared" si="2"/>
        <v>1</v>
      </c>
      <c r="X19" t="b">
        <f t="shared" si="3"/>
        <v>1</v>
      </c>
      <c r="Y19" t="b">
        <f t="shared" si="4"/>
        <v>1</v>
      </c>
      <c r="Z19" t="b">
        <f t="shared" si="5"/>
        <v>1</v>
      </c>
      <c r="AB19" s="17">
        <f t="shared" si="0"/>
        <v>0</v>
      </c>
      <c r="AC19" s="17">
        <f t="shared" si="6"/>
        <v>9</v>
      </c>
      <c r="AF19" s="17">
        <f t="shared" si="1"/>
        <v>0</v>
      </c>
      <c r="AG19">
        <f t="shared" si="7"/>
        <v>9</v>
      </c>
    </row>
    <row r="20" spans="1:35" ht="46" x14ac:dyDescent="0.35">
      <c r="A20" s="98" t="s">
        <v>117</v>
      </c>
      <c r="B20" s="70" t="s">
        <v>118</v>
      </c>
      <c r="C20" s="70" t="s">
        <v>119</v>
      </c>
      <c r="D20" s="70" t="s">
        <v>120</v>
      </c>
      <c r="E20" s="69" t="s">
        <v>121</v>
      </c>
      <c r="G20" s="29"/>
      <c r="H20" s="29"/>
      <c r="I20" s="29"/>
      <c r="J20" s="29"/>
      <c r="K20" s="28"/>
      <c r="L20" s="29"/>
      <c r="M20" s="29"/>
      <c r="N20" s="29"/>
      <c r="O20" s="29"/>
      <c r="P20" s="6">
        <v>9</v>
      </c>
      <c r="R20" t="b">
        <f t="shared" si="8"/>
        <v>1</v>
      </c>
      <c r="S20" t="b">
        <f t="shared" si="9"/>
        <v>1</v>
      </c>
      <c r="T20" t="b">
        <f t="shared" si="10"/>
        <v>1</v>
      </c>
      <c r="U20" t="b">
        <f t="shared" si="11"/>
        <v>1</v>
      </c>
      <c r="W20" t="b">
        <f t="shared" si="2"/>
        <v>1</v>
      </c>
      <c r="X20" t="b">
        <f t="shared" si="3"/>
        <v>1</v>
      </c>
      <c r="Y20" t="b">
        <f t="shared" si="4"/>
        <v>1</v>
      </c>
      <c r="Z20" t="b">
        <f t="shared" si="5"/>
        <v>1</v>
      </c>
      <c r="AB20" s="17">
        <f t="shared" si="0"/>
        <v>0</v>
      </c>
      <c r="AC20" s="17">
        <f t="shared" si="6"/>
        <v>9</v>
      </c>
      <c r="AF20" s="17">
        <f t="shared" si="1"/>
        <v>0</v>
      </c>
      <c r="AG20">
        <f t="shared" si="7"/>
        <v>9</v>
      </c>
    </row>
    <row r="21" spans="1:35" ht="52" x14ac:dyDescent="0.35">
      <c r="A21" s="100" t="s">
        <v>122</v>
      </c>
      <c r="B21" s="70" t="s">
        <v>123</v>
      </c>
      <c r="C21" s="70" t="s">
        <v>124</v>
      </c>
      <c r="D21" s="70" t="s">
        <v>125</v>
      </c>
      <c r="E21" s="69" t="s">
        <v>126</v>
      </c>
      <c r="G21" s="29"/>
      <c r="H21" s="29"/>
      <c r="I21" s="29"/>
      <c r="J21" s="29"/>
      <c r="K21" s="28"/>
      <c r="L21" s="29"/>
      <c r="M21" s="29"/>
      <c r="N21" s="29"/>
      <c r="O21" s="29"/>
      <c r="P21" s="6">
        <v>9</v>
      </c>
      <c r="R21" t="b">
        <f t="shared" si="8"/>
        <v>1</v>
      </c>
      <c r="S21" t="b">
        <f t="shared" si="9"/>
        <v>1</v>
      </c>
      <c r="T21" t="b">
        <f t="shared" si="10"/>
        <v>1</v>
      </c>
      <c r="U21" t="b">
        <f t="shared" si="11"/>
        <v>1</v>
      </c>
      <c r="W21" t="b">
        <f t="shared" si="2"/>
        <v>1</v>
      </c>
      <c r="X21" t="b">
        <f t="shared" si="3"/>
        <v>1</v>
      </c>
      <c r="Y21" t="b">
        <f t="shared" si="4"/>
        <v>1</v>
      </c>
      <c r="Z21" t="b">
        <f t="shared" si="5"/>
        <v>1</v>
      </c>
      <c r="AB21" s="17">
        <f t="shared" si="0"/>
        <v>0</v>
      </c>
      <c r="AC21" s="17">
        <f t="shared" si="6"/>
        <v>9</v>
      </c>
      <c r="AF21" s="17">
        <f t="shared" si="1"/>
        <v>0</v>
      </c>
      <c r="AG21">
        <f t="shared" si="7"/>
        <v>9</v>
      </c>
    </row>
    <row r="22" spans="1:35" ht="69" x14ac:dyDescent="0.35">
      <c r="A22" s="98" t="s">
        <v>127</v>
      </c>
      <c r="B22" s="70" t="s">
        <v>128</v>
      </c>
      <c r="C22" s="70" t="s">
        <v>129</v>
      </c>
      <c r="D22" s="70" t="s">
        <v>130</v>
      </c>
      <c r="E22" s="69" t="s">
        <v>131</v>
      </c>
      <c r="G22" s="29"/>
      <c r="H22" s="29"/>
      <c r="I22" s="29"/>
      <c r="J22" s="29"/>
      <c r="K22" s="28"/>
      <c r="L22" s="29"/>
      <c r="M22" s="29"/>
      <c r="N22" s="29"/>
      <c r="O22" s="29"/>
      <c r="P22" s="6">
        <v>9</v>
      </c>
      <c r="R22" t="b">
        <f t="shared" si="8"/>
        <v>1</v>
      </c>
      <c r="S22" t="b">
        <f t="shared" si="9"/>
        <v>1</v>
      </c>
      <c r="T22" t="b">
        <f t="shared" si="10"/>
        <v>1</v>
      </c>
      <c r="U22" t="b">
        <f t="shared" si="11"/>
        <v>1</v>
      </c>
      <c r="W22" t="b">
        <f t="shared" si="2"/>
        <v>1</v>
      </c>
      <c r="X22" t="b">
        <f t="shared" si="3"/>
        <v>1</v>
      </c>
      <c r="Y22" t="b">
        <f t="shared" si="4"/>
        <v>1</v>
      </c>
      <c r="Z22" t="b">
        <f t="shared" si="5"/>
        <v>1</v>
      </c>
      <c r="AB22" s="17">
        <f t="shared" si="0"/>
        <v>0</v>
      </c>
      <c r="AC22" s="17">
        <f t="shared" si="6"/>
        <v>9</v>
      </c>
      <c r="AF22" s="17">
        <f t="shared" si="1"/>
        <v>0</v>
      </c>
      <c r="AG22">
        <f t="shared" si="7"/>
        <v>9</v>
      </c>
    </row>
    <row r="23" spans="1:35" ht="60.75" customHeight="1" x14ac:dyDescent="0.35">
      <c r="A23" s="258" t="s">
        <v>132</v>
      </c>
      <c r="B23" s="69" t="s">
        <v>133</v>
      </c>
      <c r="C23" s="69" t="s">
        <v>134</v>
      </c>
      <c r="D23" s="69" t="s">
        <v>135</v>
      </c>
      <c r="E23" s="69" t="s">
        <v>136</v>
      </c>
      <c r="G23" s="29"/>
      <c r="H23" s="29"/>
      <c r="I23" s="29"/>
      <c r="J23" s="29"/>
      <c r="K23" s="28"/>
      <c r="L23" s="29"/>
      <c r="M23" s="29"/>
      <c r="N23" s="29"/>
      <c r="O23" s="29"/>
      <c r="P23" s="6">
        <v>9</v>
      </c>
      <c r="R23" t="b">
        <f t="shared" si="8"/>
        <v>1</v>
      </c>
      <c r="S23" t="b">
        <f t="shared" si="9"/>
        <v>1</v>
      </c>
      <c r="T23" t="b">
        <f t="shared" si="10"/>
        <v>1</v>
      </c>
      <c r="U23" t="b">
        <f t="shared" si="11"/>
        <v>1</v>
      </c>
      <c r="W23" t="b">
        <f t="shared" si="2"/>
        <v>1</v>
      </c>
      <c r="X23" t="b">
        <f t="shared" si="3"/>
        <v>1</v>
      </c>
      <c r="Y23" t="b">
        <f t="shared" si="4"/>
        <v>1</v>
      </c>
      <c r="Z23" t="b">
        <f t="shared" si="5"/>
        <v>1</v>
      </c>
      <c r="AB23" s="17">
        <f t="shared" si="0"/>
        <v>0</v>
      </c>
      <c r="AC23" s="17">
        <f t="shared" si="6"/>
        <v>9</v>
      </c>
      <c r="AF23" s="17">
        <f t="shared" si="1"/>
        <v>0</v>
      </c>
      <c r="AG23">
        <f t="shared" si="7"/>
        <v>9</v>
      </c>
    </row>
    <row r="24" spans="1:35" ht="57.5" x14ac:dyDescent="0.35">
      <c r="A24" s="258"/>
      <c r="B24" s="70" t="s">
        <v>137</v>
      </c>
      <c r="C24" s="70" t="s">
        <v>138</v>
      </c>
      <c r="D24" s="70" t="s">
        <v>139</v>
      </c>
      <c r="E24" s="69" t="s">
        <v>140</v>
      </c>
      <c r="G24" s="29"/>
      <c r="H24" s="29"/>
      <c r="I24" s="29"/>
      <c r="J24" s="29"/>
      <c r="K24" s="28"/>
      <c r="L24" s="29"/>
      <c r="M24" s="29"/>
      <c r="N24" s="29"/>
      <c r="O24" s="29"/>
      <c r="P24" s="6">
        <v>9</v>
      </c>
      <c r="R24" t="b">
        <f t="shared" si="8"/>
        <v>1</v>
      </c>
      <c r="S24" t="b">
        <f t="shared" si="9"/>
        <v>1</v>
      </c>
      <c r="T24" t="b">
        <f t="shared" si="10"/>
        <v>1</v>
      </c>
      <c r="U24" t="b">
        <f t="shared" si="11"/>
        <v>1</v>
      </c>
      <c r="W24" t="b">
        <f t="shared" si="2"/>
        <v>1</v>
      </c>
      <c r="X24" t="b">
        <f t="shared" si="3"/>
        <v>1</v>
      </c>
      <c r="Y24" t="b">
        <f t="shared" si="4"/>
        <v>1</v>
      </c>
      <c r="Z24" t="b">
        <f t="shared" si="5"/>
        <v>1</v>
      </c>
      <c r="AB24" s="17">
        <f t="shared" si="0"/>
        <v>0</v>
      </c>
      <c r="AC24" s="17">
        <f t="shared" si="6"/>
        <v>9</v>
      </c>
      <c r="AF24" s="17">
        <f t="shared" si="1"/>
        <v>0</v>
      </c>
      <c r="AG24">
        <f t="shared" si="7"/>
        <v>9</v>
      </c>
    </row>
    <row r="25" spans="1:35" ht="57.5" x14ac:dyDescent="0.35">
      <c r="A25" s="98" t="s">
        <v>84</v>
      </c>
      <c r="B25" s="69" t="s">
        <v>141</v>
      </c>
      <c r="C25" s="70" t="s">
        <v>142</v>
      </c>
      <c r="D25" s="69" t="s">
        <v>143</v>
      </c>
      <c r="E25" s="69" t="s">
        <v>144</v>
      </c>
      <c r="G25" s="29"/>
      <c r="H25" s="29"/>
      <c r="I25" s="29"/>
      <c r="J25" s="29"/>
      <c r="K25" s="28"/>
      <c r="L25" s="29"/>
      <c r="M25" s="29"/>
      <c r="N25" s="29"/>
      <c r="O25" s="29"/>
      <c r="P25" s="6">
        <v>9</v>
      </c>
      <c r="R25" t="b">
        <f t="shared" si="8"/>
        <v>1</v>
      </c>
      <c r="S25" t="b">
        <f t="shared" si="9"/>
        <v>1</v>
      </c>
      <c r="T25" t="b">
        <f t="shared" si="10"/>
        <v>1</v>
      </c>
      <c r="U25" t="b">
        <f t="shared" si="11"/>
        <v>1</v>
      </c>
      <c r="W25" t="b">
        <f t="shared" si="2"/>
        <v>1</v>
      </c>
      <c r="X25" t="b">
        <f t="shared" si="3"/>
        <v>1</v>
      </c>
      <c r="Y25" t="b">
        <f t="shared" si="4"/>
        <v>1</v>
      </c>
      <c r="Z25" t="b">
        <f t="shared" si="5"/>
        <v>1</v>
      </c>
      <c r="AB25" s="17">
        <f t="shared" si="0"/>
        <v>0</v>
      </c>
      <c r="AC25" s="17">
        <f t="shared" si="6"/>
        <v>9</v>
      </c>
      <c r="AF25" s="17">
        <f t="shared" si="1"/>
        <v>0</v>
      </c>
      <c r="AG25">
        <f t="shared" si="7"/>
        <v>9</v>
      </c>
    </row>
    <row r="26" spans="1:35" ht="46" x14ac:dyDescent="0.35">
      <c r="A26" s="98" t="s">
        <v>5</v>
      </c>
      <c r="B26" s="70" t="s">
        <v>145</v>
      </c>
      <c r="C26" s="70" t="s">
        <v>146</v>
      </c>
      <c r="D26" s="70" t="s">
        <v>147</v>
      </c>
      <c r="E26" s="69" t="s">
        <v>148</v>
      </c>
      <c r="G26" s="29"/>
      <c r="H26" s="29"/>
      <c r="I26" s="29"/>
      <c r="J26" s="29"/>
      <c r="K26" s="28"/>
      <c r="L26" s="29"/>
      <c r="M26" s="29"/>
      <c r="N26" s="29"/>
      <c r="O26" s="29"/>
      <c r="P26" s="6">
        <v>9</v>
      </c>
      <c r="R26" t="b">
        <f t="shared" si="8"/>
        <v>1</v>
      </c>
      <c r="S26" t="b">
        <f t="shared" si="9"/>
        <v>1</v>
      </c>
      <c r="T26" t="b">
        <f t="shared" si="10"/>
        <v>1</v>
      </c>
      <c r="U26" t="b">
        <f t="shared" si="11"/>
        <v>1</v>
      </c>
      <c r="W26" t="b">
        <f t="shared" si="2"/>
        <v>1</v>
      </c>
      <c r="X26" t="b">
        <f t="shared" si="3"/>
        <v>1</v>
      </c>
      <c r="Y26" t="b">
        <f t="shared" si="4"/>
        <v>1</v>
      </c>
      <c r="Z26" t="b">
        <f t="shared" si="5"/>
        <v>1</v>
      </c>
      <c r="AB26" s="17">
        <f t="shared" si="0"/>
        <v>0</v>
      </c>
      <c r="AC26" s="17">
        <f t="shared" si="6"/>
        <v>9</v>
      </c>
      <c r="AF26" s="17">
        <f t="shared" si="1"/>
        <v>0</v>
      </c>
      <c r="AG26">
        <f t="shared" si="7"/>
        <v>9</v>
      </c>
    </row>
    <row r="27" spans="1:35" ht="57.5" x14ac:dyDescent="0.35">
      <c r="A27" s="98" t="s">
        <v>149</v>
      </c>
      <c r="B27" s="70" t="s">
        <v>150</v>
      </c>
      <c r="C27" s="70" t="s">
        <v>151</v>
      </c>
      <c r="D27" s="70" t="s">
        <v>152</v>
      </c>
      <c r="E27" s="69" t="s">
        <v>153</v>
      </c>
      <c r="G27" s="29"/>
      <c r="H27" s="29"/>
      <c r="I27" s="29"/>
      <c r="J27" s="29"/>
      <c r="K27" s="28"/>
      <c r="L27" s="29"/>
      <c r="M27" s="29"/>
      <c r="N27" s="29"/>
      <c r="O27" s="29"/>
      <c r="P27" s="6">
        <v>9</v>
      </c>
      <c r="R27" t="b">
        <f t="shared" si="8"/>
        <v>1</v>
      </c>
      <c r="S27" t="b">
        <f t="shared" si="9"/>
        <v>1</v>
      </c>
      <c r="T27" t="b">
        <f t="shared" si="10"/>
        <v>1</v>
      </c>
      <c r="U27" t="b">
        <f t="shared" si="11"/>
        <v>1</v>
      </c>
      <c r="W27" t="b">
        <f t="shared" si="2"/>
        <v>1</v>
      </c>
      <c r="X27" t="b">
        <f t="shared" si="3"/>
        <v>1</v>
      </c>
      <c r="Y27" t="b">
        <f t="shared" si="4"/>
        <v>1</v>
      </c>
      <c r="Z27" t="b">
        <f t="shared" si="5"/>
        <v>1</v>
      </c>
      <c r="AB27" s="17">
        <f t="shared" si="0"/>
        <v>0</v>
      </c>
      <c r="AC27" s="17">
        <f t="shared" si="6"/>
        <v>9</v>
      </c>
      <c r="AF27" s="17">
        <f t="shared" si="1"/>
        <v>0</v>
      </c>
      <c r="AG27">
        <f t="shared" si="7"/>
        <v>9</v>
      </c>
    </row>
    <row r="28" spans="1:35" ht="57.5" x14ac:dyDescent="0.35">
      <c r="A28" s="98" t="s">
        <v>81</v>
      </c>
      <c r="B28" s="70" t="s">
        <v>154</v>
      </c>
      <c r="C28" s="70" t="s">
        <v>155</v>
      </c>
      <c r="D28" s="70" t="s">
        <v>156</v>
      </c>
      <c r="E28" s="69" t="s">
        <v>157</v>
      </c>
      <c r="G28" s="29"/>
      <c r="H28" s="29"/>
      <c r="I28" s="29"/>
      <c r="J28" s="29"/>
      <c r="K28" s="28"/>
      <c r="L28" s="29"/>
      <c r="M28" s="29"/>
      <c r="N28" s="29"/>
      <c r="O28" s="29"/>
      <c r="P28" s="6">
        <v>9</v>
      </c>
      <c r="R28" t="b">
        <f t="shared" si="8"/>
        <v>1</v>
      </c>
      <c r="S28" t="b">
        <f t="shared" si="9"/>
        <v>1</v>
      </c>
      <c r="T28" t="b">
        <f t="shared" si="10"/>
        <v>1</v>
      </c>
      <c r="U28" t="b">
        <f t="shared" si="11"/>
        <v>1</v>
      </c>
      <c r="W28" t="b">
        <f t="shared" si="2"/>
        <v>1</v>
      </c>
      <c r="X28" t="b">
        <f t="shared" si="3"/>
        <v>1</v>
      </c>
      <c r="Y28" t="b">
        <f t="shared" si="4"/>
        <v>1</v>
      </c>
      <c r="Z28" t="b">
        <f t="shared" si="5"/>
        <v>1</v>
      </c>
      <c r="AB28" s="17">
        <f t="shared" si="0"/>
        <v>0</v>
      </c>
      <c r="AC28" s="17">
        <f t="shared" si="6"/>
        <v>9</v>
      </c>
      <c r="AF28" s="17">
        <f t="shared" si="1"/>
        <v>0</v>
      </c>
      <c r="AG28">
        <f t="shared" si="7"/>
        <v>9</v>
      </c>
    </row>
    <row r="29" spans="1:35" ht="3" customHeight="1" x14ac:dyDescent="0.35">
      <c r="A29" s="3"/>
      <c r="P29" s="49">
        <f>SUM(P15:P28)</f>
        <v>126</v>
      </c>
      <c r="AB29" s="17">
        <f>SUM(AB15:AB28)</f>
        <v>0</v>
      </c>
      <c r="AC29" s="17">
        <f>SUM(AC15:AC28)</f>
        <v>126</v>
      </c>
      <c r="AD29" s="13">
        <f>P29-AC29</f>
        <v>0</v>
      </c>
      <c r="AE29" s="18">
        <f>IF(AD29=0,0,AB29/AD29*100)</f>
        <v>0</v>
      </c>
      <c r="AF29" s="13">
        <f>SUM(AF15:AF28)</f>
        <v>0</v>
      </c>
      <c r="AG29">
        <f>SUM(AG15:AG28)</f>
        <v>126</v>
      </c>
      <c r="AH29">
        <f>P29-AG29</f>
        <v>0</v>
      </c>
      <c r="AI29" s="20">
        <f>IF(AH29=0,0,AF29/AH29*100)</f>
        <v>0</v>
      </c>
    </row>
    <row r="30" spans="1:35" ht="17.5" x14ac:dyDescent="0.35">
      <c r="A30" s="31" t="s">
        <v>78</v>
      </c>
      <c r="B30" s="32"/>
      <c r="C30" s="32"/>
      <c r="D30" s="32"/>
      <c r="E30" s="32"/>
      <c r="F30" s="32"/>
      <c r="G30" s="32"/>
      <c r="H30" s="32"/>
      <c r="I30" s="32"/>
      <c r="J30" s="32"/>
      <c r="K30" s="32"/>
      <c r="L30" s="32"/>
      <c r="M30" s="32"/>
      <c r="N30" s="32"/>
      <c r="O30" s="32"/>
      <c r="P30" s="49" t="s">
        <v>31</v>
      </c>
      <c r="AB30" t="s">
        <v>32</v>
      </c>
      <c r="AC30" s="17"/>
      <c r="AD30" t="s">
        <v>30</v>
      </c>
      <c r="AE30" s="50" t="s">
        <v>34</v>
      </c>
      <c r="AF30" t="s">
        <v>32</v>
      </c>
      <c r="AH30" t="s">
        <v>30</v>
      </c>
      <c r="AI30" s="50" t="s">
        <v>34</v>
      </c>
    </row>
    <row r="31" spans="1:35" ht="3" customHeight="1" x14ac:dyDescent="0.35">
      <c r="A31" s="9"/>
      <c r="B31" s="10"/>
      <c r="C31" s="10"/>
      <c r="D31" s="10"/>
      <c r="E31" s="10"/>
      <c r="P31" s="49"/>
      <c r="AC31" s="17"/>
    </row>
    <row r="32" spans="1:35" ht="80.5" x14ac:dyDescent="0.35">
      <c r="A32" s="258" t="s">
        <v>6</v>
      </c>
      <c r="B32" s="69" t="s">
        <v>158</v>
      </c>
      <c r="C32" s="69" t="s">
        <v>159</v>
      </c>
      <c r="D32" s="69" t="s">
        <v>160</v>
      </c>
      <c r="E32" s="69" t="s">
        <v>161</v>
      </c>
      <c r="F32" s="1"/>
      <c r="G32" s="29"/>
      <c r="H32" s="29"/>
      <c r="I32" s="29"/>
      <c r="J32" s="29"/>
      <c r="K32" s="28"/>
      <c r="L32" s="29"/>
      <c r="M32" s="29"/>
      <c r="N32" s="29"/>
      <c r="O32" s="29"/>
      <c r="P32" s="6">
        <v>9</v>
      </c>
      <c r="R32" t="b">
        <f t="shared" ref="R32:R47" si="12">AND(ISBLANK(H32),ISBLANK(I32),ISBLANK(J32))</f>
        <v>1</v>
      </c>
      <c r="S32" t="b">
        <f t="shared" ref="S32:S47" si="13">AND(ISBLANK(G32),ISBLANK(I32),ISBLANK(J32))</f>
        <v>1</v>
      </c>
      <c r="T32" t="b">
        <f t="shared" ref="T32:T47" si="14">AND(ISBLANK(G32),ISBLANK(H32),ISBLANK(J32))</f>
        <v>1</v>
      </c>
      <c r="U32" t="b">
        <f t="shared" ref="U32:U47" si="15">AND(ISBLANK(G32),ISBLANK(H32),ISBLANK(I32))</f>
        <v>1</v>
      </c>
      <c r="W32" t="b">
        <f t="shared" ref="W32:W47" si="16">AND(ISBLANK(M32),ISBLANK(N32),ISBLANK(O32))</f>
        <v>1</v>
      </c>
      <c r="X32" t="b">
        <f t="shared" ref="X32:X47" si="17">AND(ISBLANK(L32),ISBLANK(N32),ISBLANK(O32))</f>
        <v>1</v>
      </c>
      <c r="Y32" t="b">
        <f t="shared" ref="Y32:Y47" si="18">AND(ISBLANK(L32),ISBLANK(M32),ISBLANK(O32))</f>
        <v>1</v>
      </c>
      <c r="Z32" t="b">
        <f t="shared" ref="Z32:Z47" si="19">AND(ISBLANK(L32),ISBLANK(M32),ISBLANK(N32))</f>
        <v>1</v>
      </c>
      <c r="AB32" s="17">
        <f t="shared" ref="AB32:AB47" si="20">IF(G32="x",1,IF(H32="x",5,IF(I32="x",7,IF(J32="x",9,0))))</f>
        <v>0</v>
      </c>
      <c r="AC32" s="17">
        <f>IF(AB32=0,P32,0)</f>
        <v>9</v>
      </c>
      <c r="AF32" s="17">
        <f t="shared" ref="AF32:AF47" si="21">IF(L32="x",1,IF(M32="x",5,IF(N32="x",7,IF(O32="x",9,0))))</f>
        <v>0</v>
      </c>
      <c r="AG32">
        <f>IF(AF32=0,P32,0)</f>
        <v>9</v>
      </c>
    </row>
    <row r="33" spans="1:35" ht="46" x14ac:dyDescent="0.35">
      <c r="A33" s="258"/>
      <c r="B33" s="69" t="s">
        <v>162</v>
      </c>
      <c r="C33" s="69" t="s">
        <v>163</v>
      </c>
      <c r="D33" s="69" t="s">
        <v>164</v>
      </c>
      <c r="E33" s="69" t="s">
        <v>165</v>
      </c>
      <c r="F33" s="1"/>
      <c r="G33" s="29"/>
      <c r="H33" s="29"/>
      <c r="I33" s="29"/>
      <c r="J33" s="29"/>
      <c r="K33" s="28"/>
      <c r="L33" s="29"/>
      <c r="M33" s="29"/>
      <c r="N33" s="29"/>
      <c r="O33" s="29"/>
      <c r="P33" s="6">
        <v>9</v>
      </c>
      <c r="R33" t="b">
        <f t="shared" si="12"/>
        <v>1</v>
      </c>
      <c r="S33" t="b">
        <f t="shared" si="13"/>
        <v>1</v>
      </c>
      <c r="T33" t="b">
        <f t="shared" si="14"/>
        <v>1</v>
      </c>
      <c r="U33" t="b">
        <f t="shared" si="15"/>
        <v>1</v>
      </c>
      <c r="W33" t="b">
        <f t="shared" si="16"/>
        <v>1</v>
      </c>
      <c r="X33" t="b">
        <f t="shared" si="17"/>
        <v>1</v>
      </c>
      <c r="Y33" t="b">
        <f t="shared" si="18"/>
        <v>1</v>
      </c>
      <c r="Z33" t="b">
        <f t="shared" si="19"/>
        <v>1</v>
      </c>
      <c r="AB33" s="17">
        <f t="shared" si="20"/>
        <v>0</v>
      </c>
      <c r="AC33" s="17">
        <f t="shared" ref="AC33:AC47" si="22">IF(AB33=0,P33,0)</f>
        <v>9</v>
      </c>
      <c r="AF33" s="17">
        <f t="shared" si="21"/>
        <v>0</v>
      </c>
      <c r="AG33">
        <f t="shared" ref="AG33:AG47" si="23">IF(AF33=0,P33,0)</f>
        <v>9</v>
      </c>
    </row>
    <row r="34" spans="1:35" ht="46" x14ac:dyDescent="0.35">
      <c r="A34" s="258"/>
      <c r="B34" s="70" t="s">
        <v>166</v>
      </c>
      <c r="C34" s="70" t="s">
        <v>167</v>
      </c>
      <c r="D34" s="101" t="s">
        <v>168</v>
      </c>
      <c r="E34" s="70" t="s">
        <v>169</v>
      </c>
      <c r="F34" s="1"/>
      <c r="G34" s="29"/>
      <c r="H34" s="29"/>
      <c r="I34" s="102"/>
      <c r="J34" s="29"/>
      <c r="K34" s="28"/>
      <c r="L34" s="29"/>
      <c r="M34" s="29"/>
      <c r="N34" s="102"/>
      <c r="O34" s="29"/>
      <c r="P34" s="6">
        <v>9</v>
      </c>
      <c r="R34" t="b">
        <f t="shared" si="12"/>
        <v>1</v>
      </c>
      <c r="S34" t="b">
        <f t="shared" si="13"/>
        <v>1</v>
      </c>
      <c r="T34" t="b">
        <f t="shared" si="14"/>
        <v>1</v>
      </c>
      <c r="U34" t="b">
        <f t="shared" si="15"/>
        <v>1</v>
      </c>
      <c r="W34" t="b">
        <f t="shared" si="16"/>
        <v>1</v>
      </c>
      <c r="X34" t="b">
        <f t="shared" si="17"/>
        <v>1</v>
      </c>
      <c r="Y34" t="b">
        <f t="shared" si="18"/>
        <v>1</v>
      </c>
      <c r="Z34" t="b">
        <f t="shared" si="19"/>
        <v>1</v>
      </c>
      <c r="AB34" s="17">
        <f t="shared" si="20"/>
        <v>0</v>
      </c>
      <c r="AC34" s="17">
        <f t="shared" si="22"/>
        <v>9</v>
      </c>
      <c r="AF34" s="17">
        <f t="shared" si="21"/>
        <v>0</v>
      </c>
      <c r="AG34">
        <f t="shared" si="23"/>
        <v>9</v>
      </c>
    </row>
    <row r="35" spans="1:35" ht="69" x14ac:dyDescent="0.35">
      <c r="A35" s="258"/>
      <c r="B35" s="70" t="s">
        <v>170</v>
      </c>
      <c r="C35" s="70" t="s">
        <v>171</v>
      </c>
      <c r="D35" s="70" t="s">
        <v>172</v>
      </c>
      <c r="E35" s="70" t="s">
        <v>173</v>
      </c>
      <c r="F35" s="1"/>
      <c r="G35" s="29"/>
      <c r="H35" s="29"/>
      <c r="I35" s="29"/>
      <c r="J35" s="29"/>
      <c r="K35" s="28"/>
      <c r="L35" s="29"/>
      <c r="M35" s="29"/>
      <c r="N35" s="29"/>
      <c r="O35" s="29"/>
      <c r="P35" s="6">
        <v>9</v>
      </c>
      <c r="R35" t="b">
        <f t="shared" si="12"/>
        <v>1</v>
      </c>
      <c r="S35" t="b">
        <f t="shared" si="13"/>
        <v>1</v>
      </c>
      <c r="T35" t="b">
        <f t="shared" si="14"/>
        <v>1</v>
      </c>
      <c r="U35" t="b">
        <f t="shared" si="15"/>
        <v>1</v>
      </c>
      <c r="W35" t="b">
        <f t="shared" si="16"/>
        <v>1</v>
      </c>
      <c r="X35" t="b">
        <f t="shared" si="17"/>
        <v>1</v>
      </c>
      <c r="Y35" t="b">
        <f t="shared" si="18"/>
        <v>1</v>
      </c>
      <c r="Z35" t="b">
        <f t="shared" si="19"/>
        <v>1</v>
      </c>
      <c r="AB35" s="17">
        <f t="shared" si="20"/>
        <v>0</v>
      </c>
      <c r="AC35" s="17">
        <f>IF(AB35=0,P35,0)</f>
        <v>9</v>
      </c>
      <c r="AF35" s="17">
        <f t="shared" si="21"/>
        <v>0</v>
      </c>
      <c r="AG35">
        <f t="shared" si="23"/>
        <v>9</v>
      </c>
    </row>
    <row r="36" spans="1:35" ht="57.5" x14ac:dyDescent="0.35">
      <c r="A36" s="258" t="s">
        <v>85</v>
      </c>
      <c r="B36" s="70" t="s">
        <v>174</v>
      </c>
      <c r="C36" s="70" t="s">
        <v>175</v>
      </c>
      <c r="D36" s="70" t="s">
        <v>176</v>
      </c>
      <c r="E36" s="70" t="s">
        <v>177</v>
      </c>
      <c r="F36" s="1"/>
      <c r="G36" s="29"/>
      <c r="H36" s="29"/>
      <c r="I36" s="29"/>
      <c r="J36" s="29"/>
      <c r="K36" s="28"/>
      <c r="L36" s="29"/>
      <c r="M36" s="29"/>
      <c r="N36" s="29"/>
      <c r="O36" s="29"/>
      <c r="P36" s="6">
        <v>9</v>
      </c>
      <c r="R36" t="b">
        <f t="shared" si="12"/>
        <v>1</v>
      </c>
      <c r="S36" t="b">
        <f t="shared" si="13"/>
        <v>1</v>
      </c>
      <c r="T36" t="b">
        <f t="shared" si="14"/>
        <v>1</v>
      </c>
      <c r="U36" t="b">
        <f t="shared" si="15"/>
        <v>1</v>
      </c>
      <c r="W36" t="b">
        <f t="shared" si="16"/>
        <v>1</v>
      </c>
      <c r="X36" t="b">
        <f t="shared" si="17"/>
        <v>1</v>
      </c>
      <c r="Y36" t="b">
        <f t="shared" si="18"/>
        <v>1</v>
      </c>
      <c r="Z36" t="b">
        <f t="shared" si="19"/>
        <v>1</v>
      </c>
      <c r="AB36" s="17">
        <f t="shared" si="20"/>
        <v>0</v>
      </c>
      <c r="AC36" s="17">
        <f t="shared" si="22"/>
        <v>9</v>
      </c>
      <c r="AF36" s="17">
        <f t="shared" si="21"/>
        <v>0</v>
      </c>
      <c r="AG36">
        <f t="shared" si="23"/>
        <v>9</v>
      </c>
    </row>
    <row r="37" spans="1:35" ht="80.5" x14ac:dyDescent="0.35">
      <c r="A37" s="258"/>
      <c r="B37" s="70" t="s">
        <v>178</v>
      </c>
      <c r="C37" s="70" t="s">
        <v>179</v>
      </c>
      <c r="D37" s="70" t="s">
        <v>180</v>
      </c>
      <c r="E37" s="70" t="s">
        <v>181</v>
      </c>
      <c r="F37" s="1"/>
      <c r="G37" s="29"/>
      <c r="H37" s="29"/>
      <c r="I37" s="29"/>
      <c r="J37" s="29"/>
      <c r="K37" s="28"/>
      <c r="L37" s="29"/>
      <c r="M37" s="29"/>
      <c r="N37" s="29"/>
      <c r="O37" s="29"/>
      <c r="P37" s="6">
        <v>9</v>
      </c>
      <c r="R37" t="b">
        <f t="shared" si="12"/>
        <v>1</v>
      </c>
      <c r="S37" t="b">
        <f t="shared" si="13"/>
        <v>1</v>
      </c>
      <c r="T37" t="b">
        <f t="shared" si="14"/>
        <v>1</v>
      </c>
      <c r="U37" t="b">
        <f t="shared" si="15"/>
        <v>1</v>
      </c>
      <c r="W37" t="b">
        <f t="shared" si="16"/>
        <v>1</v>
      </c>
      <c r="X37" t="b">
        <f t="shared" si="17"/>
        <v>1</v>
      </c>
      <c r="Y37" t="b">
        <f t="shared" si="18"/>
        <v>1</v>
      </c>
      <c r="Z37" t="b">
        <f t="shared" si="19"/>
        <v>1</v>
      </c>
      <c r="AB37" s="17">
        <f t="shared" si="20"/>
        <v>0</v>
      </c>
      <c r="AC37" s="17">
        <f t="shared" si="22"/>
        <v>9</v>
      </c>
      <c r="AF37" s="17">
        <f t="shared" si="21"/>
        <v>0</v>
      </c>
      <c r="AG37">
        <f t="shared" si="23"/>
        <v>9</v>
      </c>
    </row>
    <row r="38" spans="1:35" ht="34.5" x14ac:dyDescent="0.35">
      <c r="A38" s="258"/>
      <c r="B38" s="70" t="s">
        <v>182</v>
      </c>
      <c r="C38" s="70" t="s">
        <v>183</v>
      </c>
      <c r="D38" s="70" t="s">
        <v>184</v>
      </c>
      <c r="E38" s="70" t="s">
        <v>185</v>
      </c>
      <c r="F38" s="1"/>
      <c r="G38" s="29"/>
      <c r="H38" s="29"/>
      <c r="I38" s="29"/>
      <c r="J38" s="29"/>
      <c r="K38" s="28"/>
      <c r="L38" s="29"/>
      <c r="M38" s="29"/>
      <c r="N38" s="29"/>
      <c r="O38" s="29"/>
      <c r="P38" s="6">
        <v>9</v>
      </c>
      <c r="R38" t="b">
        <f t="shared" si="12"/>
        <v>1</v>
      </c>
      <c r="S38" t="b">
        <f t="shared" si="13"/>
        <v>1</v>
      </c>
      <c r="T38" t="b">
        <f t="shared" si="14"/>
        <v>1</v>
      </c>
      <c r="U38" t="b">
        <f t="shared" si="15"/>
        <v>1</v>
      </c>
      <c r="W38" t="b">
        <f t="shared" si="16"/>
        <v>1</v>
      </c>
      <c r="X38" t="b">
        <f t="shared" si="17"/>
        <v>1</v>
      </c>
      <c r="Y38" t="b">
        <f t="shared" si="18"/>
        <v>1</v>
      </c>
      <c r="Z38" t="b">
        <f t="shared" si="19"/>
        <v>1</v>
      </c>
      <c r="AB38" s="17">
        <f t="shared" si="20"/>
        <v>0</v>
      </c>
      <c r="AC38" s="17">
        <f t="shared" si="22"/>
        <v>9</v>
      </c>
      <c r="AF38" s="17">
        <f t="shared" si="21"/>
        <v>0</v>
      </c>
      <c r="AG38">
        <f t="shared" si="23"/>
        <v>9</v>
      </c>
    </row>
    <row r="39" spans="1:35" ht="34.5" x14ac:dyDescent="0.35">
      <c r="A39" s="98" t="s">
        <v>7</v>
      </c>
      <c r="B39" s="70" t="s">
        <v>186</v>
      </c>
      <c r="C39" s="70" t="s">
        <v>187</v>
      </c>
      <c r="D39" s="70" t="s">
        <v>188</v>
      </c>
      <c r="E39" s="70" t="s">
        <v>189</v>
      </c>
      <c r="F39" s="1"/>
      <c r="G39" s="29"/>
      <c r="H39" s="29"/>
      <c r="I39" s="29"/>
      <c r="J39" s="29"/>
      <c r="K39" s="28"/>
      <c r="L39" s="29"/>
      <c r="M39" s="29"/>
      <c r="N39" s="29"/>
      <c r="O39" s="29"/>
      <c r="P39" s="6">
        <v>9</v>
      </c>
      <c r="R39" t="b">
        <f t="shared" si="12"/>
        <v>1</v>
      </c>
      <c r="S39" t="b">
        <f t="shared" si="13"/>
        <v>1</v>
      </c>
      <c r="T39" t="b">
        <f t="shared" si="14"/>
        <v>1</v>
      </c>
      <c r="U39" t="b">
        <f t="shared" si="15"/>
        <v>1</v>
      </c>
      <c r="W39" t="b">
        <f t="shared" si="16"/>
        <v>1</v>
      </c>
      <c r="X39" t="b">
        <f t="shared" si="17"/>
        <v>1</v>
      </c>
      <c r="Y39" t="b">
        <f t="shared" si="18"/>
        <v>1</v>
      </c>
      <c r="Z39" t="b">
        <f t="shared" si="19"/>
        <v>1</v>
      </c>
      <c r="AB39" s="17">
        <f t="shared" si="20"/>
        <v>0</v>
      </c>
      <c r="AC39" s="17">
        <f t="shared" si="22"/>
        <v>9</v>
      </c>
      <c r="AF39" s="17">
        <f t="shared" si="21"/>
        <v>0</v>
      </c>
      <c r="AG39">
        <f t="shared" si="23"/>
        <v>9</v>
      </c>
    </row>
    <row r="40" spans="1:35" ht="34.5" x14ac:dyDescent="0.35">
      <c r="A40" s="71" t="s">
        <v>86</v>
      </c>
      <c r="B40" s="70" t="s">
        <v>190</v>
      </c>
      <c r="C40" s="70" t="s">
        <v>191</v>
      </c>
      <c r="D40" s="70" t="s">
        <v>192</v>
      </c>
      <c r="E40" s="70" t="s">
        <v>193</v>
      </c>
      <c r="F40" s="1"/>
      <c r="G40" s="29"/>
      <c r="H40" s="29"/>
      <c r="I40" s="29"/>
      <c r="J40" s="29"/>
      <c r="K40" s="28"/>
      <c r="L40" s="29"/>
      <c r="M40" s="29"/>
      <c r="N40" s="29"/>
      <c r="O40" s="29"/>
      <c r="P40" s="6">
        <v>9</v>
      </c>
      <c r="R40" t="b">
        <f t="shared" si="12"/>
        <v>1</v>
      </c>
      <c r="S40" t="b">
        <f t="shared" si="13"/>
        <v>1</v>
      </c>
      <c r="T40" t="b">
        <f t="shared" si="14"/>
        <v>1</v>
      </c>
      <c r="U40" t="b">
        <f t="shared" si="15"/>
        <v>1</v>
      </c>
      <c r="W40" t="b">
        <f t="shared" si="16"/>
        <v>1</v>
      </c>
      <c r="X40" t="b">
        <f t="shared" si="17"/>
        <v>1</v>
      </c>
      <c r="Y40" t="b">
        <f t="shared" si="18"/>
        <v>1</v>
      </c>
      <c r="Z40" t="b">
        <f t="shared" si="19"/>
        <v>1</v>
      </c>
      <c r="AB40" s="17">
        <f t="shared" si="20"/>
        <v>0</v>
      </c>
      <c r="AC40" s="17">
        <f t="shared" si="22"/>
        <v>9</v>
      </c>
      <c r="AF40" s="17">
        <f t="shared" si="21"/>
        <v>0</v>
      </c>
      <c r="AG40">
        <f t="shared" si="23"/>
        <v>9</v>
      </c>
    </row>
    <row r="41" spans="1:35" ht="34.5" x14ac:dyDescent="0.35">
      <c r="A41" s="261" t="s">
        <v>82</v>
      </c>
      <c r="B41" s="70" t="s">
        <v>194</v>
      </c>
      <c r="C41" s="70" t="s">
        <v>195</v>
      </c>
      <c r="D41" s="70" t="s">
        <v>196</v>
      </c>
      <c r="E41" s="72" t="s">
        <v>197</v>
      </c>
      <c r="F41" s="1"/>
      <c r="G41" s="29"/>
      <c r="H41" s="29"/>
      <c r="I41" s="29"/>
      <c r="J41" s="29"/>
      <c r="K41" s="28"/>
      <c r="L41" s="29"/>
      <c r="M41" s="29"/>
      <c r="N41" s="29"/>
      <c r="O41" s="29"/>
      <c r="P41" s="6">
        <v>9</v>
      </c>
      <c r="R41" t="b">
        <f t="shared" si="12"/>
        <v>1</v>
      </c>
      <c r="S41" t="b">
        <f t="shared" si="13"/>
        <v>1</v>
      </c>
      <c r="T41" t="b">
        <f t="shared" si="14"/>
        <v>1</v>
      </c>
      <c r="U41" t="b">
        <f t="shared" si="15"/>
        <v>1</v>
      </c>
      <c r="W41" t="b">
        <f t="shared" si="16"/>
        <v>1</v>
      </c>
      <c r="X41" t="b">
        <f t="shared" si="17"/>
        <v>1</v>
      </c>
      <c r="Y41" t="b">
        <f t="shared" si="18"/>
        <v>1</v>
      </c>
      <c r="Z41" t="b">
        <f t="shared" si="19"/>
        <v>1</v>
      </c>
      <c r="AB41" s="17">
        <f t="shared" si="20"/>
        <v>0</v>
      </c>
      <c r="AC41" s="17">
        <f t="shared" si="22"/>
        <v>9</v>
      </c>
      <c r="AF41" s="17">
        <f t="shared" si="21"/>
        <v>0</v>
      </c>
      <c r="AG41">
        <f t="shared" si="23"/>
        <v>9</v>
      </c>
    </row>
    <row r="42" spans="1:35" ht="57.5" x14ac:dyDescent="0.35">
      <c r="A42" s="261"/>
      <c r="B42" s="70" t="s">
        <v>198</v>
      </c>
      <c r="C42" s="70" t="s">
        <v>199</v>
      </c>
      <c r="D42" s="70" t="s">
        <v>200</v>
      </c>
      <c r="E42" s="72" t="s">
        <v>201</v>
      </c>
      <c r="F42" s="1"/>
      <c r="G42" s="29"/>
      <c r="H42" s="29"/>
      <c r="I42" s="29"/>
      <c r="J42" s="29"/>
      <c r="K42" s="28"/>
      <c r="L42" s="29"/>
      <c r="M42" s="29"/>
      <c r="N42" s="29"/>
      <c r="O42" s="29"/>
      <c r="P42" s="6">
        <v>9</v>
      </c>
      <c r="R42" t="b">
        <f t="shared" si="12"/>
        <v>1</v>
      </c>
      <c r="S42" t="b">
        <f t="shared" si="13"/>
        <v>1</v>
      </c>
      <c r="T42" t="b">
        <f t="shared" si="14"/>
        <v>1</v>
      </c>
      <c r="U42" t="b">
        <f t="shared" si="15"/>
        <v>1</v>
      </c>
      <c r="W42" t="b">
        <f t="shared" si="16"/>
        <v>1</v>
      </c>
      <c r="X42" t="b">
        <f t="shared" si="17"/>
        <v>1</v>
      </c>
      <c r="Y42" t="b">
        <f t="shared" si="18"/>
        <v>1</v>
      </c>
      <c r="Z42" t="b">
        <f t="shared" si="19"/>
        <v>1</v>
      </c>
      <c r="AB42" s="17">
        <f t="shared" si="20"/>
        <v>0</v>
      </c>
      <c r="AC42" s="17">
        <f t="shared" si="22"/>
        <v>9</v>
      </c>
      <c r="AF42" s="17">
        <f t="shared" si="21"/>
        <v>0</v>
      </c>
      <c r="AG42">
        <f t="shared" si="23"/>
        <v>9</v>
      </c>
    </row>
    <row r="43" spans="1:35" ht="24" customHeight="1" x14ac:dyDescent="0.35">
      <c r="A43" s="261" t="s">
        <v>69</v>
      </c>
      <c r="B43" s="70" t="s">
        <v>202</v>
      </c>
      <c r="C43" s="70" t="s">
        <v>203</v>
      </c>
      <c r="D43" s="70" t="s">
        <v>204</v>
      </c>
      <c r="E43" s="70" t="s">
        <v>205</v>
      </c>
      <c r="F43" s="1"/>
      <c r="G43" s="29"/>
      <c r="H43" s="29"/>
      <c r="I43" s="29"/>
      <c r="J43" s="29"/>
      <c r="K43" s="28"/>
      <c r="L43" s="29"/>
      <c r="M43" s="29"/>
      <c r="N43" s="29"/>
      <c r="O43" s="29"/>
      <c r="P43" s="6">
        <v>9</v>
      </c>
      <c r="R43" t="b">
        <f t="shared" si="12"/>
        <v>1</v>
      </c>
      <c r="S43" t="b">
        <f t="shared" si="13"/>
        <v>1</v>
      </c>
      <c r="T43" t="b">
        <f t="shared" si="14"/>
        <v>1</v>
      </c>
      <c r="U43" t="b">
        <f t="shared" si="15"/>
        <v>1</v>
      </c>
      <c r="W43" t="b">
        <f t="shared" si="16"/>
        <v>1</v>
      </c>
      <c r="X43" t="b">
        <f t="shared" si="17"/>
        <v>1</v>
      </c>
      <c r="Y43" t="b">
        <f t="shared" si="18"/>
        <v>1</v>
      </c>
      <c r="Z43" t="b">
        <f t="shared" si="19"/>
        <v>1</v>
      </c>
      <c r="AB43" s="17">
        <f t="shared" si="20"/>
        <v>0</v>
      </c>
      <c r="AC43" s="17">
        <f t="shared" si="22"/>
        <v>9</v>
      </c>
      <c r="AF43" s="17">
        <f t="shared" si="21"/>
        <v>0</v>
      </c>
      <c r="AG43">
        <f t="shared" si="23"/>
        <v>9</v>
      </c>
    </row>
    <row r="44" spans="1:35" ht="57.5" x14ac:dyDescent="0.35">
      <c r="A44" s="261"/>
      <c r="B44" s="70" t="s">
        <v>206</v>
      </c>
      <c r="C44" s="70" t="s">
        <v>207</v>
      </c>
      <c r="D44" s="70" t="s">
        <v>208</v>
      </c>
      <c r="E44" s="70" t="s">
        <v>209</v>
      </c>
      <c r="F44" s="1"/>
      <c r="G44" s="29"/>
      <c r="H44" s="29"/>
      <c r="I44" s="29"/>
      <c r="J44" s="29"/>
      <c r="K44" s="28"/>
      <c r="L44" s="29"/>
      <c r="M44" s="29"/>
      <c r="N44" s="29"/>
      <c r="O44" s="29"/>
      <c r="P44" s="6">
        <v>9</v>
      </c>
      <c r="R44" t="b">
        <f t="shared" si="12"/>
        <v>1</v>
      </c>
      <c r="S44" t="b">
        <f t="shared" si="13"/>
        <v>1</v>
      </c>
      <c r="T44" t="b">
        <f t="shared" si="14"/>
        <v>1</v>
      </c>
      <c r="U44" t="b">
        <f t="shared" si="15"/>
        <v>1</v>
      </c>
      <c r="W44" t="b">
        <f t="shared" si="16"/>
        <v>1</v>
      </c>
      <c r="X44" t="b">
        <f t="shared" si="17"/>
        <v>1</v>
      </c>
      <c r="Y44" t="b">
        <f t="shared" si="18"/>
        <v>1</v>
      </c>
      <c r="Z44" t="b">
        <f t="shared" si="19"/>
        <v>1</v>
      </c>
      <c r="AB44" s="17">
        <f t="shared" si="20"/>
        <v>0</v>
      </c>
      <c r="AC44" s="17">
        <f t="shared" si="22"/>
        <v>9</v>
      </c>
      <c r="AF44" s="17">
        <f t="shared" si="21"/>
        <v>0</v>
      </c>
      <c r="AG44">
        <f t="shared" si="23"/>
        <v>9</v>
      </c>
    </row>
    <row r="45" spans="1:35" ht="34.5" x14ac:dyDescent="0.35">
      <c r="A45" s="258" t="s">
        <v>26</v>
      </c>
      <c r="B45" s="70" t="s">
        <v>210</v>
      </c>
      <c r="C45" s="70" t="s">
        <v>211</v>
      </c>
      <c r="D45" s="70" t="s">
        <v>212</v>
      </c>
      <c r="E45" s="70" t="s">
        <v>213</v>
      </c>
      <c r="F45" s="1"/>
      <c r="G45" s="29"/>
      <c r="H45" s="29"/>
      <c r="I45" s="29"/>
      <c r="J45" s="29"/>
      <c r="K45" s="28"/>
      <c r="L45" s="29"/>
      <c r="M45" s="29"/>
      <c r="N45" s="29"/>
      <c r="O45" s="29"/>
      <c r="P45" s="6">
        <v>9</v>
      </c>
      <c r="R45" t="b">
        <f t="shared" si="12"/>
        <v>1</v>
      </c>
      <c r="S45" t="b">
        <f t="shared" si="13"/>
        <v>1</v>
      </c>
      <c r="T45" t="b">
        <f t="shared" si="14"/>
        <v>1</v>
      </c>
      <c r="U45" t="b">
        <f t="shared" si="15"/>
        <v>1</v>
      </c>
      <c r="W45" t="b">
        <f t="shared" si="16"/>
        <v>1</v>
      </c>
      <c r="X45" t="b">
        <f t="shared" si="17"/>
        <v>1</v>
      </c>
      <c r="Y45" t="b">
        <f t="shared" si="18"/>
        <v>1</v>
      </c>
      <c r="Z45" t="b">
        <f t="shared" si="19"/>
        <v>1</v>
      </c>
      <c r="AB45" s="17">
        <f t="shared" si="20"/>
        <v>0</v>
      </c>
      <c r="AC45" s="17">
        <f t="shared" si="22"/>
        <v>9</v>
      </c>
      <c r="AF45" s="17">
        <f t="shared" si="21"/>
        <v>0</v>
      </c>
      <c r="AG45">
        <f t="shared" si="23"/>
        <v>9</v>
      </c>
    </row>
    <row r="46" spans="1:35" ht="46" x14ac:dyDescent="0.35">
      <c r="A46" s="258"/>
      <c r="B46" s="70" t="s">
        <v>214</v>
      </c>
      <c r="C46" s="70" t="s">
        <v>215</v>
      </c>
      <c r="D46" s="103" t="s">
        <v>216</v>
      </c>
      <c r="E46" s="70" t="s">
        <v>217</v>
      </c>
      <c r="F46" s="1"/>
      <c r="G46" s="29"/>
      <c r="H46" s="29"/>
      <c r="I46" s="102"/>
      <c r="J46" s="29"/>
      <c r="K46" s="28"/>
      <c r="L46" s="29"/>
      <c r="M46" s="29"/>
      <c r="N46" s="102"/>
      <c r="O46" s="29"/>
      <c r="P46" s="6">
        <v>9</v>
      </c>
      <c r="R46" t="b">
        <f t="shared" si="12"/>
        <v>1</v>
      </c>
      <c r="S46" t="b">
        <f t="shared" si="13"/>
        <v>1</v>
      </c>
      <c r="T46" t="b">
        <f t="shared" si="14"/>
        <v>1</v>
      </c>
      <c r="U46" t="b">
        <f t="shared" si="15"/>
        <v>1</v>
      </c>
      <c r="W46" t="b">
        <f t="shared" si="16"/>
        <v>1</v>
      </c>
      <c r="X46" t="b">
        <f t="shared" si="17"/>
        <v>1</v>
      </c>
      <c r="Y46" t="b">
        <f t="shared" si="18"/>
        <v>1</v>
      </c>
      <c r="Z46" t="b">
        <f t="shared" si="19"/>
        <v>1</v>
      </c>
      <c r="AB46" s="17">
        <f t="shared" si="20"/>
        <v>0</v>
      </c>
      <c r="AC46" s="17">
        <f t="shared" si="22"/>
        <v>9</v>
      </c>
      <c r="AF46" s="17">
        <f t="shared" si="21"/>
        <v>0</v>
      </c>
      <c r="AG46">
        <f t="shared" si="23"/>
        <v>9</v>
      </c>
    </row>
    <row r="47" spans="1:35" ht="92" x14ac:dyDescent="0.35">
      <c r="A47" s="258"/>
      <c r="B47" s="70" t="s">
        <v>218</v>
      </c>
      <c r="C47" s="70" t="s">
        <v>219</v>
      </c>
      <c r="D47" s="69" t="s">
        <v>220</v>
      </c>
      <c r="E47" s="69" t="s">
        <v>221</v>
      </c>
      <c r="F47" s="1"/>
      <c r="G47" s="29"/>
      <c r="H47" s="29"/>
      <c r="I47" s="29"/>
      <c r="J47" s="29"/>
      <c r="K47" s="28"/>
      <c r="L47" s="29"/>
      <c r="M47" s="29"/>
      <c r="N47" s="29"/>
      <c r="O47" s="29"/>
      <c r="P47" s="6">
        <v>9</v>
      </c>
      <c r="R47" t="b">
        <f t="shared" si="12"/>
        <v>1</v>
      </c>
      <c r="S47" t="b">
        <f t="shared" si="13"/>
        <v>1</v>
      </c>
      <c r="T47" t="b">
        <f t="shared" si="14"/>
        <v>1</v>
      </c>
      <c r="U47" t="b">
        <f t="shared" si="15"/>
        <v>1</v>
      </c>
      <c r="W47" t="b">
        <f t="shared" si="16"/>
        <v>1</v>
      </c>
      <c r="X47" t="b">
        <f t="shared" si="17"/>
        <v>1</v>
      </c>
      <c r="Y47" t="b">
        <f t="shared" si="18"/>
        <v>1</v>
      </c>
      <c r="Z47" t="b">
        <f t="shared" si="19"/>
        <v>1</v>
      </c>
      <c r="AB47" s="17">
        <f t="shared" si="20"/>
        <v>0</v>
      </c>
      <c r="AC47" s="17">
        <f t="shared" si="22"/>
        <v>9</v>
      </c>
      <c r="AF47" s="17">
        <f t="shared" si="21"/>
        <v>0</v>
      </c>
      <c r="AG47">
        <f t="shared" si="23"/>
        <v>9</v>
      </c>
    </row>
    <row r="48" spans="1:35" ht="15" hidden="1" customHeight="1" x14ac:dyDescent="0.35">
      <c r="A48" s="2"/>
      <c r="P48" s="49">
        <f>SUM(P32:P47)</f>
        <v>144</v>
      </c>
      <c r="AB48" s="17">
        <f>SUM(AB32:AB47)</f>
        <v>0</v>
      </c>
      <c r="AC48" s="17">
        <f>SUM(AC32:AC47)</f>
        <v>144</v>
      </c>
      <c r="AD48" s="13">
        <f>P48-AC48</f>
        <v>0</v>
      </c>
      <c r="AE48" s="18">
        <f>IF(AD48=0,0,AB48/AD48*100)</f>
        <v>0</v>
      </c>
      <c r="AF48" s="13">
        <f>SUM(AF32:AF47)</f>
        <v>0</v>
      </c>
      <c r="AG48">
        <f>SUM(AG32:AG47)</f>
        <v>144</v>
      </c>
      <c r="AH48">
        <f>P48-AG48</f>
        <v>0</v>
      </c>
      <c r="AI48" s="21">
        <f>IF(AH48=0,0,AF48/AH48*100)</f>
        <v>0</v>
      </c>
    </row>
    <row r="49" spans="1:35" ht="5.25" customHeight="1" x14ac:dyDescent="0.35">
      <c r="A49" s="2"/>
      <c r="P49" s="49" t="s">
        <v>31</v>
      </c>
      <c r="AB49" t="s">
        <v>32</v>
      </c>
      <c r="AC49" s="17"/>
      <c r="AD49" t="s">
        <v>30</v>
      </c>
      <c r="AE49" s="50" t="s">
        <v>34</v>
      </c>
      <c r="AF49" t="s">
        <v>32</v>
      </c>
      <c r="AH49" t="s">
        <v>30</v>
      </c>
      <c r="AI49" s="50" t="s">
        <v>34</v>
      </c>
    </row>
    <row r="50" spans="1:35" ht="17.5" x14ac:dyDescent="0.35">
      <c r="A50" s="30" t="s">
        <v>51</v>
      </c>
      <c r="B50" s="12"/>
      <c r="C50" s="12"/>
      <c r="D50" s="12"/>
      <c r="E50" s="12"/>
      <c r="F50" s="12"/>
      <c r="G50" s="12"/>
      <c r="H50" s="12"/>
      <c r="I50" s="12"/>
      <c r="J50" s="12"/>
      <c r="K50" s="12"/>
      <c r="L50" s="12"/>
      <c r="M50" s="12"/>
      <c r="N50" s="12"/>
      <c r="O50" s="12"/>
      <c r="P50" s="6"/>
      <c r="AC50" s="17"/>
    </row>
    <row r="51" spans="1:35" ht="3" customHeight="1" x14ac:dyDescent="0.35">
      <c r="A51" s="9"/>
      <c r="B51" s="10"/>
      <c r="C51" s="10"/>
      <c r="D51" s="10"/>
      <c r="E51" s="10"/>
      <c r="P51" s="6"/>
      <c r="AC51" s="17"/>
    </row>
    <row r="52" spans="1:35" ht="57.5" x14ac:dyDescent="0.35">
      <c r="A52" s="104" t="s">
        <v>8</v>
      </c>
      <c r="B52" s="70" t="s">
        <v>222</v>
      </c>
      <c r="C52" s="70" t="s">
        <v>223</v>
      </c>
      <c r="D52" s="101" t="s">
        <v>224</v>
      </c>
      <c r="E52" s="70" t="s">
        <v>225</v>
      </c>
      <c r="G52" s="29"/>
      <c r="H52" s="29"/>
      <c r="I52" s="102"/>
      <c r="J52" s="29"/>
      <c r="K52" s="28"/>
      <c r="L52" s="29"/>
      <c r="M52" s="29"/>
      <c r="N52" s="102"/>
      <c r="O52" s="29"/>
      <c r="P52" s="6">
        <v>9</v>
      </c>
      <c r="R52" t="b">
        <f t="shared" ref="R52:R66" si="24">AND(ISBLANK(H52),ISBLANK(I52),ISBLANK(J52))</f>
        <v>1</v>
      </c>
      <c r="S52" t="b">
        <f t="shared" ref="S52:S66" si="25">AND(ISBLANK(G52),ISBLANK(I52),ISBLANK(J52))</f>
        <v>1</v>
      </c>
      <c r="T52" t="b">
        <f t="shared" ref="T52:T66" si="26">AND(ISBLANK(G52),ISBLANK(H52),ISBLANK(J52))</f>
        <v>1</v>
      </c>
      <c r="U52" t="b">
        <f t="shared" ref="U52:U66" si="27">AND(ISBLANK(G52),ISBLANK(H52),ISBLANK(I52))</f>
        <v>1</v>
      </c>
      <c r="W52" t="b">
        <f t="shared" ref="W52:W66" si="28">AND(ISBLANK(M52),ISBLANK(N52),ISBLANK(O52))</f>
        <v>1</v>
      </c>
      <c r="X52" t="b">
        <f t="shared" ref="X52:X66" si="29">AND(ISBLANK(L52),ISBLANK(N52),ISBLANK(O52))</f>
        <v>1</v>
      </c>
      <c r="Y52" t="b">
        <f t="shared" ref="Y52:Y66" si="30">AND(ISBLANK(L52),ISBLANK(M52),ISBLANK(O52))</f>
        <v>1</v>
      </c>
      <c r="Z52" t="b">
        <f t="shared" ref="Z52:Z66" si="31">AND(ISBLANK(L52),ISBLANK(M52),ISBLANK(N52))</f>
        <v>1</v>
      </c>
      <c r="AB52" s="17">
        <f t="shared" ref="AB52:AB66" si="32">IF(G52="x",1,IF(H52="x",5,IF(I52="x",7,IF(J52="x",9,0))))</f>
        <v>0</v>
      </c>
      <c r="AC52" s="17">
        <f>IF(AB52=0,P52,0)</f>
        <v>9</v>
      </c>
      <c r="AF52" s="17">
        <f>IF(L52="x",1,IF(M52="x",5,IF(N52="x",7,IF(O52="x",9,0))))</f>
        <v>0</v>
      </c>
      <c r="AG52">
        <f>IF(AF52=0,P52,0)</f>
        <v>9</v>
      </c>
    </row>
    <row r="53" spans="1:35" ht="46" x14ac:dyDescent="0.35">
      <c r="B53" s="70" t="s">
        <v>226</v>
      </c>
      <c r="C53" s="70" t="s">
        <v>227</v>
      </c>
      <c r="D53" s="101" t="s">
        <v>228</v>
      </c>
      <c r="E53" s="72" t="s">
        <v>229</v>
      </c>
      <c r="G53" s="29"/>
      <c r="H53" s="29"/>
      <c r="I53" s="102"/>
      <c r="J53" s="29"/>
      <c r="K53" s="28"/>
      <c r="L53" s="29"/>
      <c r="M53" s="29"/>
      <c r="N53" s="102"/>
      <c r="O53" s="29"/>
      <c r="P53" s="6">
        <v>9</v>
      </c>
      <c r="R53" t="b">
        <f t="shared" si="24"/>
        <v>1</v>
      </c>
      <c r="S53" t="b">
        <f t="shared" si="25"/>
        <v>1</v>
      </c>
      <c r="T53" t="b">
        <f t="shared" si="26"/>
        <v>1</v>
      </c>
      <c r="U53" t="b">
        <f t="shared" si="27"/>
        <v>1</v>
      </c>
      <c r="W53" t="b">
        <f t="shared" si="28"/>
        <v>1</v>
      </c>
      <c r="X53" t="b">
        <f t="shared" si="29"/>
        <v>1</v>
      </c>
      <c r="Y53" t="b">
        <f t="shared" si="30"/>
        <v>1</v>
      </c>
      <c r="Z53" t="b">
        <f t="shared" si="31"/>
        <v>1</v>
      </c>
      <c r="AB53" s="17">
        <f t="shared" si="32"/>
        <v>0</v>
      </c>
      <c r="AC53" s="17">
        <f t="shared" ref="AC53:AC66" si="33">IF(AB53=0,P53,0)</f>
        <v>9</v>
      </c>
      <c r="AF53" s="17">
        <f>IF(L53="x",1,IF(M53="x",5,IF(N53="x",7,IF(O53="x",9,0))))</f>
        <v>0</v>
      </c>
      <c r="AG53">
        <f t="shared" ref="AG53:AG66" si="34">IF(AF53=0,P53,0)</f>
        <v>9</v>
      </c>
    </row>
    <row r="54" spans="1:35" ht="34.5" x14ac:dyDescent="0.35">
      <c r="A54" s="105" t="s">
        <v>9</v>
      </c>
      <c r="B54" s="70" t="s">
        <v>230</v>
      </c>
      <c r="C54" s="70" t="s">
        <v>231</v>
      </c>
      <c r="D54" s="101" t="s">
        <v>232</v>
      </c>
      <c r="E54" s="72" t="s">
        <v>233</v>
      </c>
      <c r="G54" s="29"/>
      <c r="H54" s="29"/>
      <c r="I54" s="102"/>
      <c r="J54" s="29"/>
      <c r="K54" s="28"/>
      <c r="L54" s="29"/>
      <c r="M54" s="29"/>
      <c r="N54" s="102"/>
      <c r="O54" s="29"/>
      <c r="P54" s="6">
        <v>9</v>
      </c>
      <c r="R54" t="b">
        <f t="shared" si="24"/>
        <v>1</v>
      </c>
      <c r="S54" t="b">
        <f t="shared" si="25"/>
        <v>1</v>
      </c>
      <c r="T54" t="b">
        <f t="shared" si="26"/>
        <v>1</v>
      </c>
      <c r="U54" t="b">
        <f t="shared" si="27"/>
        <v>1</v>
      </c>
      <c r="W54" t="b">
        <f t="shared" si="28"/>
        <v>1</v>
      </c>
      <c r="X54" t="b">
        <f t="shared" si="29"/>
        <v>1</v>
      </c>
      <c r="Y54" t="b">
        <f t="shared" si="30"/>
        <v>1</v>
      </c>
      <c r="Z54" t="b">
        <f t="shared" si="31"/>
        <v>1</v>
      </c>
      <c r="AB54" s="17">
        <f t="shared" si="32"/>
        <v>0</v>
      </c>
      <c r="AC54" s="17">
        <f t="shared" si="33"/>
        <v>9</v>
      </c>
      <c r="AF54" s="17">
        <f t="shared" ref="AF54:AF66" si="35">IF(L54="x",1,IF(M54="x",5,IF(N54="x",7,IF(O54="x",9,0))))</f>
        <v>0</v>
      </c>
      <c r="AG54">
        <f t="shared" si="34"/>
        <v>9</v>
      </c>
    </row>
    <row r="55" spans="1:35" ht="34.5" x14ac:dyDescent="0.35">
      <c r="B55" s="70" t="s">
        <v>234</v>
      </c>
      <c r="C55" s="70" t="s">
        <v>235</v>
      </c>
      <c r="D55" s="101" t="s">
        <v>236</v>
      </c>
      <c r="E55" s="72" t="s">
        <v>237</v>
      </c>
      <c r="G55" s="29"/>
      <c r="H55" s="29"/>
      <c r="I55" s="102"/>
      <c r="J55" s="29"/>
      <c r="K55" s="28"/>
      <c r="L55" s="29"/>
      <c r="M55" s="29"/>
      <c r="N55" s="102"/>
      <c r="O55" s="29"/>
      <c r="P55" s="6">
        <v>9</v>
      </c>
      <c r="R55" t="b">
        <f t="shared" si="24"/>
        <v>1</v>
      </c>
      <c r="S55" t="b">
        <f t="shared" si="25"/>
        <v>1</v>
      </c>
      <c r="T55" t="b">
        <f t="shared" si="26"/>
        <v>1</v>
      </c>
      <c r="U55" t="b">
        <f t="shared" si="27"/>
        <v>1</v>
      </c>
      <c r="W55" t="b">
        <f t="shared" si="28"/>
        <v>1</v>
      </c>
      <c r="X55" t="b">
        <f t="shared" si="29"/>
        <v>1</v>
      </c>
      <c r="Y55" t="b">
        <f t="shared" si="30"/>
        <v>1</v>
      </c>
      <c r="Z55" t="b">
        <f t="shared" si="31"/>
        <v>1</v>
      </c>
      <c r="AB55" s="17">
        <f t="shared" si="32"/>
        <v>0</v>
      </c>
      <c r="AC55" s="17">
        <f t="shared" si="33"/>
        <v>9</v>
      </c>
      <c r="AF55" s="17">
        <f t="shared" si="35"/>
        <v>0</v>
      </c>
      <c r="AG55">
        <f t="shared" si="34"/>
        <v>9</v>
      </c>
    </row>
    <row r="56" spans="1:35" ht="46" x14ac:dyDescent="0.35">
      <c r="A56" s="262" t="s">
        <v>10</v>
      </c>
      <c r="B56" s="70" t="s">
        <v>238</v>
      </c>
      <c r="C56" s="70" t="s">
        <v>239</v>
      </c>
      <c r="D56" s="103" t="s">
        <v>240</v>
      </c>
      <c r="E56" s="70" t="s">
        <v>241</v>
      </c>
      <c r="G56" s="29"/>
      <c r="H56" s="29"/>
      <c r="I56" s="102"/>
      <c r="J56" s="29"/>
      <c r="K56" s="28"/>
      <c r="L56" s="29"/>
      <c r="M56" s="29"/>
      <c r="N56" s="102"/>
      <c r="O56" s="29"/>
      <c r="P56" s="6">
        <v>9</v>
      </c>
      <c r="R56" t="b">
        <f t="shared" si="24"/>
        <v>1</v>
      </c>
      <c r="S56" t="b">
        <f t="shared" si="25"/>
        <v>1</v>
      </c>
      <c r="T56" t="b">
        <f t="shared" si="26"/>
        <v>1</v>
      </c>
      <c r="U56" t="b">
        <f t="shared" si="27"/>
        <v>1</v>
      </c>
      <c r="W56" t="b">
        <f t="shared" si="28"/>
        <v>1</v>
      </c>
      <c r="X56" t="b">
        <f t="shared" si="29"/>
        <v>1</v>
      </c>
      <c r="Y56" t="b">
        <f t="shared" si="30"/>
        <v>1</v>
      </c>
      <c r="Z56" t="b">
        <f t="shared" si="31"/>
        <v>1</v>
      </c>
      <c r="AB56" s="17">
        <f t="shared" si="32"/>
        <v>0</v>
      </c>
      <c r="AC56" s="17">
        <f t="shared" si="33"/>
        <v>9</v>
      </c>
      <c r="AF56" s="17">
        <f t="shared" si="35"/>
        <v>0</v>
      </c>
      <c r="AG56">
        <f t="shared" si="34"/>
        <v>9</v>
      </c>
    </row>
    <row r="57" spans="1:35" ht="46" x14ac:dyDescent="0.35">
      <c r="A57" s="262"/>
      <c r="B57" s="70" t="s">
        <v>242</v>
      </c>
      <c r="C57" s="70" t="s">
        <v>243</v>
      </c>
      <c r="D57" s="70" t="s">
        <v>244</v>
      </c>
      <c r="E57" s="70" t="s">
        <v>245</v>
      </c>
      <c r="G57" s="29"/>
      <c r="H57" s="29"/>
      <c r="I57" s="29"/>
      <c r="J57" s="29"/>
      <c r="K57" s="28"/>
      <c r="L57" s="29"/>
      <c r="M57" s="29"/>
      <c r="N57" s="29"/>
      <c r="O57" s="29"/>
      <c r="P57" s="6">
        <v>9</v>
      </c>
      <c r="R57" t="b">
        <f t="shared" si="24"/>
        <v>1</v>
      </c>
      <c r="S57" t="b">
        <f t="shared" si="25"/>
        <v>1</v>
      </c>
      <c r="T57" t="b">
        <f t="shared" si="26"/>
        <v>1</v>
      </c>
      <c r="U57" t="b">
        <f t="shared" si="27"/>
        <v>1</v>
      </c>
      <c r="W57" t="b">
        <f t="shared" si="28"/>
        <v>1</v>
      </c>
      <c r="X57" t="b">
        <f t="shared" si="29"/>
        <v>1</v>
      </c>
      <c r="Y57" t="b">
        <f t="shared" si="30"/>
        <v>1</v>
      </c>
      <c r="Z57" t="b">
        <f t="shared" si="31"/>
        <v>1</v>
      </c>
      <c r="AB57" s="17">
        <f t="shared" si="32"/>
        <v>0</v>
      </c>
      <c r="AC57" s="17">
        <f t="shared" si="33"/>
        <v>9</v>
      </c>
      <c r="AF57" s="17">
        <f t="shared" si="35"/>
        <v>0</v>
      </c>
      <c r="AG57">
        <f t="shared" si="34"/>
        <v>9</v>
      </c>
    </row>
    <row r="58" spans="1:35" ht="46" x14ac:dyDescent="0.35">
      <c r="A58" s="262"/>
      <c r="B58" s="70" t="s">
        <v>246</v>
      </c>
      <c r="C58" s="70" t="s">
        <v>247</v>
      </c>
      <c r="D58" s="70" t="s">
        <v>248</v>
      </c>
      <c r="E58" s="70" t="s">
        <v>249</v>
      </c>
      <c r="G58" s="29"/>
      <c r="H58" s="29"/>
      <c r="I58" s="29"/>
      <c r="J58" s="29"/>
      <c r="K58" s="28"/>
      <c r="L58" s="29"/>
      <c r="M58" s="29"/>
      <c r="N58" s="29"/>
      <c r="O58" s="29"/>
      <c r="P58" s="6">
        <v>9</v>
      </c>
      <c r="R58" t="b">
        <f t="shared" si="24"/>
        <v>1</v>
      </c>
      <c r="S58" t="b">
        <f t="shared" si="25"/>
        <v>1</v>
      </c>
      <c r="T58" t="b">
        <f t="shared" si="26"/>
        <v>1</v>
      </c>
      <c r="U58" t="b">
        <f t="shared" si="27"/>
        <v>1</v>
      </c>
      <c r="W58" t="b">
        <f t="shared" si="28"/>
        <v>1</v>
      </c>
      <c r="X58" t="b">
        <f t="shared" si="29"/>
        <v>1</v>
      </c>
      <c r="Y58" t="b">
        <f t="shared" si="30"/>
        <v>1</v>
      </c>
      <c r="Z58" t="b">
        <f t="shared" si="31"/>
        <v>1</v>
      </c>
      <c r="AB58" s="17">
        <f t="shared" si="32"/>
        <v>0</v>
      </c>
      <c r="AC58" s="17">
        <f t="shared" si="33"/>
        <v>9</v>
      </c>
      <c r="AF58" s="17">
        <f t="shared" si="35"/>
        <v>0</v>
      </c>
      <c r="AG58">
        <f t="shared" si="34"/>
        <v>9</v>
      </c>
    </row>
    <row r="59" spans="1:35" ht="46" x14ac:dyDescent="0.35">
      <c r="A59" s="258" t="s">
        <v>11</v>
      </c>
      <c r="B59" s="70" t="s">
        <v>250</v>
      </c>
      <c r="C59" s="70" t="s">
        <v>251</v>
      </c>
      <c r="D59" s="101" t="s">
        <v>252</v>
      </c>
      <c r="E59" s="70" t="s">
        <v>253</v>
      </c>
      <c r="G59" s="29"/>
      <c r="H59" s="29"/>
      <c r="I59" s="102"/>
      <c r="J59" s="29"/>
      <c r="K59" s="28"/>
      <c r="L59" s="29"/>
      <c r="M59" s="29"/>
      <c r="N59" s="102"/>
      <c r="O59" s="29"/>
      <c r="P59" s="6">
        <v>9</v>
      </c>
      <c r="R59" t="b">
        <f t="shared" si="24"/>
        <v>1</v>
      </c>
      <c r="S59" t="b">
        <f t="shared" si="25"/>
        <v>1</v>
      </c>
      <c r="T59" t="b">
        <f t="shared" si="26"/>
        <v>1</v>
      </c>
      <c r="U59" t="b">
        <f t="shared" si="27"/>
        <v>1</v>
      </c>
      <c r="W59" t="b">
        <f t="shared" si="28"/>
        <v>1</v>
      </c>
      <c r="X59" t="b">
        <f t="shared" si="29"/>
        <v>1</v>
      </c>
      <c r="Y59" t="b">
        <f t="shared" si="30"/>
        <v>1</v>
      </c>
      <c r="Z59" t="b">
        <f t="shared" si="31"/>
        <v>1</v>
      </c>
      <c r="AB59" s="17">
        <f t="shared" si="32"/>
        <v>0</v>
      </c>
      <c r="AC59" s="17">
        <f t="shared" si="33"/>
        <v>9</v>
      </c>
      <c r="AF59" s="17">
        <f t="shared" si="35"/>
        <v>0</v>
      </c>
      <c r="AG59">
        <f t="shared" si="34"/>
        <v>9</v>
      </c>
    </row>
    <row r="60" spans="1:35" ht="34.5" x14ac:dyDescent="0.35">
      <c r="A60" s="258"/>
      <c r="B60" s="70" t="s">
        <v>254</v>
      </c>
      <c r="C60" s="70" t="s">
        <v>255</v>
      </c>
      <c r="D60" s="101" t="s">
        <v>256</v>
      </c>
      <c r="E60" s="70" t="s">
        <v>257</v>
      </c>
      <c r="G60" s="29"/>
      <c r="H60" s="29"/>
      <c r="I60" s="102"/>
      <c r="J60" s="29"/>
      <c r="K60" s="28"/>
      <c r="L60" s="29"/>
      <c r="M60" s="29"/>
      <c r="N60" s="102"/>
      <c r="O60" s="29"/>
      <c r="P60" s="6">
        <v>9</v>
      </c>
      <c r="R60" t="b">
        <f t="shared" si="24"/>
        <v>1</v>
      </c>
      <c r="S60" t="b">
        <f t="shared" si="25"/>
        <v>1</v>
      </c>
      <c r="T60" t="b">
        <f t="shared" si="26"/>
        <v>1</v>
      </c>
      <c r="U60" t="b">
        <f t="shared" si="27"/>
        <v>1</v>
      </c>
      <c r="W60" t="b">
        <f t="shared" si="28"/>
        <v>1</v>
      </c>
      <c r="X60" t="b">
        <f t="shared" si="29"/>
        <v>1</v>
      </c>
      <c r="Y60" t="b">
        <f t="shared" si="30"/>
        <v>1</v>
      </c>
      <c r="Z60" t="b">
        <f t="shared" si="31"/>
        <v>1</v>
      </c>
      <c r="AB60" s="17">
        <f t="shared" si="32"/>
        <v>0</v>
      </c>
      <c r="AC60" s="17">
        <f t="shared" si="33"/>
        <v>9</v>
      </c>
      <c r="AF60" s="17">
        <f t="shared" si="35"/>
        <v>0</v>
      </c>
      <c r="AG60">
        <f t="shared" si="34"/>
        <v>9</v>
      </c>
    </row>
    <row r="61" spans="1:35" ht="46" x14ac:dyDescent="0.35">
      <c r="A61" s="258"/>
      <c r="B61" s="70" t="s">
        <v>258</v>
      </c>
      <c r="C61" s="70" t="s">
        <v>259</v>
      </c>
      <c r="D61" s="70" t="s">
        <v>260</v>
      </c>
      <c r="E61" s="70" t="s">
        <v>261</v>
      </c>
      <c r="G61" s="29"/>
      <c r="H61" s="29"/>
      <c r="I61" s="29"/>
      <c r="J61" s="29"/>
      <c r="K61" s="28"/>
      <c r="L61" s="29"/>
      <c r="M61" s="29"/>
      <c r="N61" s="29"/>
      <c r="O61" s="29"/>
      <c r="P61" s="6">
        <v>9</v>
      </c>
      <c r="R61" t="b">
        <f t="shared" si="24"/>
        <v>1</v>
      </c>
      <c r="S61" t="b">
        <f t="shared" si="25"/>
        <v>1</v>
      </c>
      <c r="T61" t="b">
        <f t="shared" si="26"/>
        <v>1</v>
      </c>
      <c r="U61" t="b">
        <f t="shared" si="27"/>
        <v>1</v>
      </c>
      <c r="W61" t="b">
        <f t="shared" si="28"/>
        <v>1</v>
      </c>
      <c r="X61" t="b">
        <f t="shared" si="29"/>
        <v>1</v>
      </c>
      <c r="Y61" t="b">
        <f t="shared" si="30"/>
        <v>1</v>
      </c>
      <c r="Z61" t="b">
        <f t="shared" si="31"/>
        <v>1</v>
      </c>
      <c r="AB61" s="17">
        <f t="shared" si="32"/>
        <v>0</v>
      </c>
      <c r="AC61" s="17">
        <f t="shared" si="33"/>
        <v>9</v>
      </c>
      <c r="AF61" s="17">
        <f t="shared" si="35"/>
        <v>0</v>
      </c>
      <c r="AG61">
        <f t="shared" si="34"/>
        <v>9</v>
      </c>
    </row>
    <row r="62" spans="1:35" ht="57.5" x14ac:dyDescent="0.35">
      <c r="A62" s="99" t="s">
        <v>87</v>
      </c>
      <c r="B62" s="70" t="s">
        <v>262</v>
      </c>
      <c r="C62" s="70" t="s">
        <v>263</v>
      </c>
      <c r="D62" s="70" t="s">
        <v>264</v>
      </c>
      <c r="E62" s="70" t="s">
        <v>265</v>
      </c>
      <c r="G62" s="29"/>
      <c r="H62" s="29"/>
      <c r="I62" s="29"/>
      <c r="J62" s="29"/>
      <c r="K62" s="28"/>
      <c r="L62" s="29"/>
      <c r="M62" s="29"/>
      <c r="N62" s="29"/>
      <c r="O62" s="29"/>
      <c r="P62" s="6">
        <v>9</v>
      </c>
      <c r="R62" t="b">
        <f t="shared" si="24"/>
        <v>1</v>
      </c>
      <c r="S62" t="b">
        <f t="shared" si="25"/>
        <v>1</v>
      </c>
      <c r="T62" t="b">
        <f t="shared" si="26"/>
        <v>1</v>
      </c>
      <c r="U62" t="b">
        <f t="shared" si="27"/>
        <v>1</v>
      </c>
      <c r="W62" t="b">
        <f t="shared" si="28"/>
        <v>1</v>
      </c>
      <c r="X62" t="b">
        <f t="shared" si="29"/>
        <v>1</v>
      </c>
      <c r="Y62" t="b">
        <f t="shared" si="30"/>
        <v>1</v>
      </c>
      <c r="Z62" t="b">
        <f t="shared" si="31"/>
        <v>1</v>
      </c>
      <c r="AB62" s="17">
        <f t="shared" si="32"/>
        <v>0</v>
      </c>
      <c r="AC62" s="17">
        <f t="shared" si="33"/>
        <v>9</v>
      </c>
      <c r="AF62" s="17">
        <f t="shared" si="35"/>
        <v>0</v>
      </c>
      <c r="AG62">
        <f t="shared" si="34"/>
        <v>9</v>
      </c>
    </row>
    <row r="63" spans="1:35" ht="46" x14ac:dyDescent="0.35">
      <c r="A63" s="258" t="s">
        <v>12</v>
      </c>
      <c r="B63" s="70" t="s">
        <v>266</v>
      </c>
      <c r="C63" s="70" t="s">
        <v>267</v>
      </c>
      <c r="D63" s="70" t="s">
        <v>268</v>
      </c>
      <c r="E63" s="70" t="s">
        <v>269</v>
      </c>
      <c r="G63" s="29"/>
      <c r="H63" s="29"/>
      <c r="I63" s="29"/>
      <c r="J63" s="29"/>
      <c r="K63" s="28"/>
      <c r="L63" s="29"/>
      <c r="M63" s="29"/>
      <c r="N63" s="29"/>
      <c r="O63" s="29"/>
      <c r="P63" s="6">
        <v>9</v>
      </c>
      <c r="R63" t="b">
        <f t="shared" si="24"/>
        <v>1</v>
      </c>
      <c r="S63" t="b">
        <f t="shared" si="25"/>
        <v>1</v>
      </c>
      <c r="T63" t="b">
        <f t="shared" si="26"/>
        <v>1</v>
      </c>
      <c r="U63" t="b">
        <f t="shared" si="27"/>
        <v>1</v>
      </c>
      <c r="W63" t="b">
        <f t="shared" si="28"/>
        <v>1</v>
      </c>
      <c r="X63" t="b">
        <f t="shared" si="29"/>
        <v>1</v>
      </c>
      <c r="Y63" t="b">
        <f t="shared" si="30"/>
        <v>1</v>
      </c>
      <c r="Z63" t="b">
        <f t="shared" si="31"/>
        <v>1</v>
      </c>
      <c r="AB63" s="17">
        <f t="shared" si="32"/>
        <v>0</v>
      </c>
      <c r="AC63" s="17">
        <f t="shared" si="33"/>
        <v>9</v>
      </c>
      <c r="AF63" s="17">
        <f t="shared" si="35"/>
        <v>0</v>
      </c>
      <c r="AG63">
        <f t="shared" si="34"/>
        <v>9</v>
      </c>
    </row>
    <row r="64" spans="1:35" ht="57.5" x14ac:dyDescent="0.35">
      <c r="A64" s="258"/>
      <c r="B64" s="70" t="s">
        <v>270</v>
      </c>
      <c r="C64" s="70" t="s">
        <v>271</v>
      </c>
      <c r="D64" s="101" t="s">
        <v>272</v>
      </c>
      <c r="E64" s="70" t="s">
        <v>273</v>
      </c>
      <c r="G64" s="29"/>
      <c r="H64" s="29"/>
      <c r="I64" s="102"/>
      <c r="J64" s="29"/>
      <c r="K64" s="28"/>
      <c r="L64" s="29"/>
      <c r="M64" s="29"/>
      <c r="N64" s="102"/>
      <c r="O64" s="29"/>
      <c r="P64" s="6">
        <v>9</v>
      </c>
      <c r="R64" t="b">
        <f t="shared" si="24"/>
        <v>1</v>
      </c>
      <c r="S64" t="b">
        <f t="shared" si="25"/>
        <v>1</v>
      </c>
      <c r="T64" t="b">
        <f t="shared" si="26"/>
        <v>1</v>
      </c>
      <c r="U64" t="b">
        <f t="shared" si="27"/>
        <v>1</v>
      </c>
      <c r="W64" t="b">
        <f t="shared" si="28"/>
        <v>1</v>
      </c>
      <c r="X64" t="b">
        <f t="shared" si="29"/>
        <v>1</v>
      </c>
      <c r="Y64" t="b">
        <f t="shared" si="30"/>
        <v>1</v>
      </c>
      <c r="Z64" t="b">
        <f t="shared" si="31"/>
        <v>1</v>
      </c>
      <c r="AB64" s="17">
        <f t="shared" si="32"/>
        <v>0</v>
      </c>
      <c r="AC64" s="17">
        <f t="shared" si="33"/>
        <v>9</v>
      </c>
      <c r="AF64" s="17">
        <f t="shared" si="35"/>
        <v>0</v>
      </c>
      <c r="AG64">
        <f t="shared" si="34"/>
        <v>9</v>
      </c>
    </row>
    <row r="65" spans="1:35" ht="65" x14ac:dyDescent="0.35">
      <c r="A65" s="98" t="s">
        <v>274</v>
      </c>
      <c r="B65" s="70" t="s">
        <v>275</v>
      </c>
      <c r="C65" s="70" t="s">
        <v>276</v>
      </c>
      <c r="D65" s="103" t="s">
        <v>277</v>
      </c>
      <c r="E65" s="70" t="s">
        <v>278</v>
      </c>
      <c r="G65" s="29"/>
      <c r="H65" s="29"/>
      <c r="I65" s="102"/>
      <c r="J65" s="29"/>
      <c r="K65" s="28"/>
      <c r="L65" s="29"/>
      <c r="M65" s="29"/>
      <c r="N65" s="102"/>
      <c r="O65" s="29"/>
      <c r="P65" s="6">
        <v>9</v>
      </c>
      <c r="R65" t="b">
        <f t="shared" si="24"/>
        <v>1</v>
      </c>
      <c r="S65" t="b">
        <f t="shared" si="25"/>
        <v>1</v>
      </c>
      <c r="T65" t="b">
        <f t="shared" si="26"/>
        <v>1</v>
      </c>
      <c r="U65" t="b">
        <f t="shared" si="27"/>
        <v>1</v>
      </c>
      <c r="W65" t="b">
        <f t="shared" si="28"/>
        <v>1</v>
      </c>
      <c r="X65" t="b">
        <f t="shared" si="29"/>
        <v>1</v>
      </c>
      <c r="Y65" t="b">
        <f t="shared" si="30"/>
        <v>1</v>
      </c>
      <c r="Z65" t="b">
        <f t="shared" si="31"/>
        <v>1</v>
      </c>
      <c r="AB65" s="17">
        <f t="shared" si="32"/>
        <v>0</v>
      </c>
      <c r="AC65" s="17">
        <f t="shared" si="33"/>
        <v>9</v>
      </c>
      <c r="AF65" s="17">
        <f t="shared" si="35"/>
        <v>0</v>
      </c>
      <c r="AG65">
        <f t="shared" si="34"/>
        <v>9</v>
      </c>
    </row>
    <row r="66" spans="1:35" ht="57.5" x14ac:dyDescent="0.35">
      <c r="A66" s="73" t="s">
        <v>13</v>
      </c>
      <c r="B66" s="70" t="s">
        <v>279</v>
      </c>
      <c r="C66" s="75"/>
      <c r="D66" s="75"/>
      <c r="E66" s="70" t="s">
        <v>280</v>
      </c>
      <c r="G66" s="29"/>
      <c r="H66" s="80"/>
      <c r="I66" s="80"/>
      <c r="J66" s="29"/>
      <c r="K66" s="28"/>
      <c r="L66" s="29"/>
      <c r="M66" s="80"/>
      <c r="N66" s="80"/>
      <c r="O66" s="29"/>
      <c r="P66" s="6">
        <v>9</v>
      </c>
      <c r="R66" t="b">
        <f t="shared" si="24"/>
        <v>1</v>
      </c>
      <c r="S66" t="b">
        <f t="shared" si="25"/>
        <v>1</v>
      </c>
      <c r="T66" t="b">
        <f t="shared" si="26"/>
        <v>1</v>
      </c>
      <c r="U66" t="b">
        <f t="shared" si="27"/>
        <v>1</v>
      </c>
      <c r="W66" t="b">
        <f t="shared" si="28"/>
        <v>1</v>
      </c>
      <c r="X66" t="b">
        <f t="shared" si="29"/>
        <v>1</v>
      </c>
      <c r="Y66" t="b">
        <f t="shared" si="30"/>
        <v>1</v>
      </c>
      <c r="Z66" t="b">
        <f t="shared" si="31"/>
        <v>1</v>
      </c>
      <c r="AB66" s="17">
        <f t="shared" si="32"/>
        <v>0</v>
      </c>
      <c r="AC66" s="17">
        <f t="shared" si="33"/>
        <v>9</v>
      </c>
      <c r="AF66" s="17">
        <f t="shared" si="35"/>
        <v>0</v>
      </c>
      <c r="AG66">
        <f t="shared" si="34"/>
        <v>9</v>
      </c>
    </row>
    <row r="67" spans="1:35" ht="3" customHeight="1" x14ac:dyDescent="0.35">
      <c r="A67" s="2"/>
      <c r="P67" s="49">
        <f>SUM(P52:P66)</f>
        <v>135</v>
      </c>
      <c r="AB67" s="17">
        <f>SUM(AB52:AB66)</f>
        <v>0</v>
      </c>
      <c r="AC67" s="17">
        <f>SUM(AC52:AC66)</f>
        <v>135</v>
      </c>
      <c r="AD67">
        <f>P67-AC67</f>
        <v>0</v>
      </c>
      <c r="AE67" s="18">
        <f>IF(AD67=0,0,AB67/AD67*100)</f>
        <v>0</v>
      </c>
      <c r="AF67" s="13">
        <f>SUM(AF52:AF66)</f>
        <v>0</v>
      </c>
      <c r="AG67">
        <f>SUM(AG52:AG66)</f>
        <v>135</v>
      </c>
      <c r="AH67" s="50">
        <f>P67-AG67</f>
        <v>0</v>
      </c>
      <c r="AI67" s="19">
        <f>IF(AH67=0,0,AF67/AH67*100)</f>
        <v>0</v>
      </c>
    </row>
    <row r="68" spans="1:35" ht="17.5" x14ac:dyDescent="0.35">
      <c r="A68" s="106" t="s">
        <v>60</v>
      </c>
      <c r="B68" s="107"/>
      <c r="C68" s="107"/>
      <c r="D68" s="107"/>
      <c r="E68" s="107"/>
      <c r="F68" s="108"/>
      <c r="G68" s="108"/>
      <c r="H68" s="108"/>
      <c r="I68" s="108"/>
      <c r="J68" s="108"/>
      <c r="K68" s="108"/>
      <c r="L68" s="108"/>
      <c r="M68" s="108"/>
      <c r="N68" s="108"/>
      <c r="O68" s="108"/>
      <c r="P68" s="49"/>
      <c r="AB68" t="s">
        <v>32</v>
      </c>
      <c r="AC68" s="17"/>
      <c r="AD68" t="s">
        <v>30</v>
      </c>
      <c r="AE68" s="50" t="s">
        <v>34</v>
      </c>
      <c r="AF68" t="s">
        <v>32</v>
      </c>
      <c r="AH68" t="s">
        <v>30</v>
      </c>
      <c r="AI68" s="50" t="s">
        <v>34</v>
      </c>
    </row>
    <row r="69" spans="1:35" ht="3" customHeight="1" x14ac:dyDescent="0.35">
      <c r="A69" s="9"/>
      <c r="B69" s="10"/>
      <c r="C69" s="10"/>
      <c r="D69" s="10"/>
      <c r="E69" s="10"/>
      <c r="P69" s="49"/>
      <c r="AC69" s="17"/>
    </row>
    <row r="70" spans="1:35" ht="57.5" x14ac:dyDescent="0.35">
      <c r="A70" s="74" t="s">
        <v>14</v>
      </c>
      <c r="B70" s="70" t="s">
        <v>281</v>
      </c>
      <c r="C70" s="70" t="s">
        <v>282</v>
      </c>
      <c r="D70" s="70" t="s">
        <v>283</v>
      </c>
      <c r="E70" s="70" t="s">
        <v>284</v>
      </c>
      <c r="G70" s="29"/>
      <c r="H70" s="29"/>
      <c r="I70" s="29"/>
      <c r="J70" s="29"/>
      <c r="K70" s="28"/>
      <c r="L70" s="29"/>
      <c r="M70" s="29"/>
      <c r="N70" s="29"/>
      <c r="O70" s="29"/>
      <c r="P70" s="6">
        <v>9</v>
      </c>
      <c r="R70" t="b">
        <f t="shared" ref="R70:R77" si="36">AND(ISBLANK(H70),ISBLANK(I70),ISBLANK(J70))</f>
        <v>1</v>
      </c>
      <c r="S70" t="b">
        <f t="shared" ref="S70:S77" si="37">AND(ISBLANK(G70),ISBLANK(I70),ISBLANK(J70))</f>
        <v>1</v>
      </c>
      <c r="T70" t="b">
        <f t="shared" ref="T70:T77" si="38">AND(ISBLANK(G70),ISBLANK(H70),ISBLANK(J70))</f>
        <v>1</v>
      </c>
      <c r="U70" t="b">
        <f t="shared" ref="U70:U77" si="39">AND(ISBLANK(G70),ISBLANK(H70),ISBLANK(I70))</f>
        <v>1</v>
      </c>
      <c r="W70" t="b">
        <f t="shared" ref="W70:W77" si="40">AND(ISBLANK(M70),ISBLANK(N70),ISBLANK(O70))</f>
        <v>1</v>
      </c>
      <c r="X70" t="b">
        <f t="shared" ref="X70:X77" si="41">AND(ISBLANK(L70),ISBLANK(N70),ISBLANK(O70))</f>
        <v>1</v>
      </c>
      <c r="Y70" t="b">
        <f t="shared" ref="Y70:Y77" si="42">AND(ISBLANK(L70),ISBLANK(M70),ISBLANK(O70))</f>
        <v>1</v>
      </c>
      <c r="Z70" t="b">
        <f t="shared" ref="Z70:Z77" si="43">AND(ISBLANK(L70),ISBLANK(M70),ISBLANK(N70))</f>
        <v>1</v>
      </c>
      <c r="AB70" s="17">
        <f t="shared" ref="AB70:AB77" si="44">IF(G70="x",1,IF(H70="x",5,IF(I70="x",7,IF(J70="x",9,0))))</f>
        <v>0</v>
      </c>
      <c r="AC70" s="17">
        <f>IF(AB70=0,P70,0)</f>
        <v>9</v>
      </c>
      <c r="AF70" s="13">
        <f t="shared" ref="AF70:AF77" si="45">IF(L70="x",1,IF(M70="x",5,IF(N70="x",7,IF(O70="x",9,0))))</f>
        <v>0</v>
      </c>
      <c r="AG70">
        <f>IF(AF70=0,P70,0)</f>
        <v>9</v>
      </c>
    </row>
    <row r="71" spans="1:35" ht="46" x14ac:dyDescent="0.35">
      <c r="A71" s="98" t="s">
        <v>15</v>
      </c>
      <c r="B71" s="70" t="s">
        <v>285</v>
      </c>
      <c r="C71" s="69" t="s">
        <v>286</v>
      </c>
      <c r="D71" s="103" t="s">
        <v>287</v>
      </c>
      <c r="E71" s="70" t="s">
        <v>288</v>
      </c>
      <c r="G71" s="29"/>
      <c r="H71" s="29"/>
      <c r="I71" s="102"/>
      <c r="J71" s="29"/>
      <c r="K71" s="28"/>
      <c r="L71" s="29"/>
      <c r="M71" s="29"/>
      <c r="N71" s="102"/>
      <c r="O71" s="29"/>
      <c r="P71" s="6">
        <v>9</v>
      </c>
      <c r="R71" t="b">
        <f t="shared" si="36"/>
        <v>1</v>
      </c>
      <c r="S71" t="b">
        <f t="shared" si="37"/>
        <v>1</v>
      </c>
      <c r="T71" t="b">
        <f t="shared" si="38"/>
        <v>1</v>
      </c>
      <c r="U71" t="b">
        <f t="shared" si="39"/>
        <v>1</v>
      </c>
      <c r="W71" t="b">
        <f t="shared" si="40"/>
        <v>1</v>
      </c>
      <c r="X71" t="b">
        <f t="shared" si="41"/>
        <v>1</v>
      </c>
      <c r="Y71" t="b">
        <f t="shared" si="42"/>
        <v>1</v>
      </c>
      <c r="Z71" t="b">
        <f t="shared" si="43"/>
        <v>1</v>
      </c>
      <c r="AB71" s="17">
        <f t="shared" si="44"/>
        <v>0</v>
      </c>
      <c r="AC71" s="17">
        <f t="shared" ref="AC71:AC77" si="46">IF(AB71=0,P71,0)</f>
        <v>9</v>
      </c>
      <c r="AF71" s="13">
        <f t="shared" si="45"/>
        <v>0</v>
      </c>
      <c r="AG71">
        <f t="shared" ref="AG71:AG77" si="47">IF(AF71=0,P71,0)</f>
        <v>9</v>
      </c>
    </row>
    <row r="72" spans="1:35" ht="46" x14ac:dyDescent="0.35">
      <c r="A72" s="258" t="s">
        <v>16</v>
      </c>
      <c r="B72" s="70" t="s">
        <v>289</v>
      </c>
      <c r="C72" s="70" t="s">
        <v>290</v>
      </c>
      <c r="D72" s="101" t="s">
        <v>291</v>
      </c>
      <c r="E72" s="70" t="s">
        <v>292</v>
      </c>
      <c r="G72" s="29"/>
      <c r="H72" s="29"/>
      <c r="I72" s="102"/>
      <c r="J72" s="29"/>
      <c r="K72" s="28"/>
      <c r="L72" s="29"/>
      <c r="M72" s="29"/>
      <c r="N72" s="102"/>
      <c r="O72" s="29"/>
      <c r="P72" s="6">
        <v>9</v>
      </c>
      <c r="R72" t="b">
        <f t="shared" si="36"/>
        <v>1</v>
      </c>
      <c r="S72" t="b">
        <f t="shared" si="37"/>
        <v>1</v>
      </c>
      <c r="T72" t="b">
        <f t="shared" si="38"/>
        <v>1</v>
      </c>
      <c r="U72" t="b">
        <f t="shared" si="39"/>
        <v>1</v>
      </c>
      <c r="W72" t="b">
        <f t="shared" si="40"/>
        <v>1</v>
      </c>
      <c r="X72" t="b">
        <f t="shared" si="41"/>
        <v>1</v>
      </c>
      <c r="Y72" t="b">
        <f t="shared" si="42"/>
        <v>1</v>
      </c>
      <c r="Z72" t="b">
        <f t="shared" si="43"/>
        <v>1</v>
      </c>
      <c r="AB72" s="17">
        <f t="shared" si="44"/>
        <v>0</v>
      </c>
      <c r="AC72" s="17">
        <f t="shared" si="46"/>
        <v>9</v>
      </c>
      <c r="AF72" s="13">
        <f t="shared" si="45"/>
        <v>0</v>
      </c>
      <c r="AG72">
        <f t="shared" si="47"/>
        <v>9</v>
      </c>
    </row>
    <row r="73" spans="1:35" ht="34.5" x14ac:dyDescent="0.35">
      <c r="A73" s="258"/>
      <c r="B73" s="70" t="s">
        <v>293</v>
      </c>
      <c r="C73" s="70" t="s">
        <v>294</v>
      </c>
      <c r="D73" s="103" t="s">
        <v>295</v>
      </c>
      <c r="E73" s="70" t="s">
        <v>296</v>
      </c>
      <c r="G73" s="29"/>
      <c r="H73" s="29"/>
      <c r="I73" s="102"/>
      <c r="J73" s="29"/>
      <c r="K73" s="28"/>
      <c r="L73" s="29"/>
      <c r="M73" s="29"/>
      <c r="N73" s="102"/>
      <c r="O73" s="29"/>
      <c r="P73" s="6">
        <v>9</v>
      </c>
      <c r="R73" t="b">
        <f t="shared" si="36"/>
        <v>1</v>
      </c>
      <c r="S73" t="b">
        <f t="shared" si="37"/>
        <v>1</v>
      </c>
      <c r="T73" t="b">
        <f t="shared" si="38"/>
        <v>1</v>
      </c>
      <c r="U73" t="b">
        <f t="shared" si="39"/>
        <v>1</v>
      </c>
      <c r="W73" t="b">
        <f t="shared" si="40"/>
        <v>1</v>
      </c>
      <c r="X73" t="b">
        <f t="shared" si="41"/>
        <v>1</v>
      </c>
      <c r="Y73" t="b">
        <f t="shared" si="42"/>
        <v>1</v>
      </c>
      <c r="Z73" t="b">
        <f t="shared" si="43"/>
        <v>1</v>
      </c>
      <c r="AB73" s="17">
        <f t="shared" si="44"/>
        <v>0</v>
      </c>
      <c r="AC73" s="17">
        <f t="shared" si="46"/>
        <v>9</v>
      </c>
      <c r="AF73" s="13">
        <f t="shared" si="45"/>
        <v>0</v>
      </c>
      <c r="AG73">
        <f t="shared" si="47"/>
        <v>9</v>
      </c>
    </row>
    <row r="74" spans="1:35" ht="48.75" customHeight="1" x14ac:dyDescent="0.35">
      <c r="A74" s="258" t="s">
        <v>297</v>
      </c>
      <c r="B74" s="70" t="s">
        <v>298</v>
      </c>
      <c r="C74" s="70" t="s">
        <v>83</v>
      </c>
      <c r="D74" s="101" t="s">
        <v>299</v>
      </c>
      <c r="E74" s="70" t="s">
        <v>300</v>
      </c>
      <c r="G74" s="29"/>
      <c r="H74" s="29"/>
      <c r="I74" s="102"/>
      <c r="J74" s="29"/>
      <c r="K74" s="28"/>
      <c r="L74" s="29"/>
      <c r="M74" s="29"/>
      <c r="N74" s="102"/>
      <c r="O74" s="29"/>
      <c r="P74" s="6">
        <v>9</v>
      </c>
      <c r="R74" t="b">
        <f t="shared" si="36"/>
        <v>1</v>
      </c>
      <c r="S74" t="b">
        <f t="shared" si="37"/>
        <v>1</v>
      </c>
      <c r="T74" t="b">
        <f t="shared" si="38"/>
        <v>1</v>
      </c>
      <c r="U74" t="b">
        <f t="shared" si="39"/>
        <v>1</v>
      </c>
      <c r="W74" t="b">
        <f t="shared" si="40"/>
        <v>1</v>
      </c>
      <c r="X74" t="b">
        <f t="shared" si="41"/>
        <v>1</v>
      </c>
      <c r="Y74" t="b">
        <f t="shared" si="42"/>
        <v>1</v>
      </c>
      <c r="Z74" t="b">
        <f t="shared" si="43"/>
        <v>1</v>
      </c>
      <c r="AB74" s="17">
        <f t="shared" si="44"/>
        <v>0</v>
      </c>
      <c r="AC74" s="17">
        <f t="shared" si="46"/>
        <v>9</v>
      </c>
      <c r="AF74" s="13">
        <f t="shared" si="45"/>
        <v>0</v>
      </c>
      <c r="AG74">
        <f t="shared" si="47"/>
        <v>9</v>
      </c>
    </row>
    <row r="75" spans="1:35" ht="57.5" x14ac:dyDescent="0.35">
      <c r="A75" s="258"/>
      <c r="B75" s="70" t="s">
        <v>301</v>
      </c>
      <c r="C75" s="70" t="s">
        <v>302</v>
      </c>
      <c r="D75" s="101" t="s">
        <v>303</v>
      </c>
      <c r="E75" s="70" t="s">
        <v>304</v>
      </c>
      <c r="G75" s="29"/>
      <c r="H75" s="29"/>
      <c r="I75" s="102"/>
      <c r="J75" s="29"/>
      <c r="K75" s="28"/>
      <c r="L75" s="29"/>
      <c r="M75" s="29"/>
      <c r="N75" s="102"/>
      <c r="O75" s="29"/>
      <c r="P75" s="6">
        <v>9</v>
      </c>
      <c r="R75" t="b">
        <f t="shared" si="36"/>
        <v>1</v>
      </c>
      <c r="S75" t="b">
        <f t="shared" si="37"/>
        <v>1</v>
      </c>
      <c r="T75" t="b">
        <f t="shared" si="38"/>
        <v>1</v>
      </c>
      <c r="U75" t="b">
        <f t="shared" si="39"/>
        <v>1</v>
      </c>
      <c r="W75" t="b">
        <f t="shared" si="40"/>
        <v>1</v>
      </c>
      <c r="X75" t="b">
        <f t="shared" si="41"/>
        <v>1</v>
      </c>
      <c r="Y75" t="b">
        <f t="shared" si="42"/>
        <v>1</v>
      </c>
      <c r="Z75" t="b">
        <f t="shared" si="43"/>
        <v>1</v>
      </c>
      <c r="AB75" s="17">
        <f t="shared" si="44"/>
        <v>0</v>
      </c>
      <c r="AC75" s="17">
        <f t="shared" si="46"/>
        <v>9</v>
      </c>
      <c r="AF75" s="13">
        <f t="shared" si="45"/>
        <v>0</v>
      </c>
      <c r="AG75">
        <f t="shared" si="47"/>
        <v>9</v>
      </c>
    </row>
    <row r="76" spans="1:35" ht="57.5" x14ac:dyDescent="0.35">
      <c r="A76" s="258"/>
      <c r="B76" s="70" t="s">
        <v>305</v>
      </c>
      <c r="C76" s="70" t="s">
        <v>306</v>
      </c>
      <c r="D76" s="70" t="s">
        <v>307</v>
      </c>
      <c r="E76" s="70" t="s">
        <v>308</v>
      </c>
      <c r="G76" s="29"/>
      <c r="H76" s="29"/>
      <c r="I76" s="29"/>
      <c r="J76" s="29"/>
      <c r="K76" s="28"/>
      <c r="L76" s="29"/>
      <c r="M76" s="29"/>
      <c r="N76" s="29"/>
      <c r="O76" s="29"/>
      <c r="P76" s="6">
        <v>9</v>
      </c>
      <c r="R76" t="b">
        <f t="shared" si="36"/>
        <v>1</v>
      </c>
      <c r="S76" t="b">
        <f t="shared" si="37"/>
        <v>1</v>
      </c>
      <c r="T76" t="b">
        <f t="shared" si="38"/>
        <v>1</v>
      </c>
      <c r="U76" t="b">
        <f t="shared" si="39"/>
        <v>1</v>
      </c>
      <c r="W76" t="b">
        <f t="shared" si="40"/>
        <v>1</v>
      </c>
      <c r="X76" t="b">
        <f t="shared" si="41"/>
        <v>1</v>
      </c>
      <c r="Y76" t="b">
        <f t="shared" si="42"/>
        <v>1</v>
      </c>
      <c r="Z76" t="b">
        <f t="shared" si="43"/>
        <v>1</v>
      </c>
      <c r="AB76" s="17">
        <f t="shared" si="44"/>
        <v>0</v>
      </c>
      <c r="AC76" s="17">
        <f t="shared" si="46"/>
        <v>9</v>
      </c>
      <c r="AF76" s="13">
        <f t="shared" si="45"/>
        <v>0</v>
      </c>
      <c r="AG76">
        <f t="shared" si="47"/>
        <v>9</v>
      </c>
    </row>
    <row r="77" spans="1:35" ht="46" x14ac:dyDescent="0.35">
      <c r="A77" s="258"/>
      <c r="B77" s="70" t="s">
        <v>309</v>
      </c>
      <c r="C77" s="70" t="s">
        <v>310</v>
      </c>
      <c r="D77" s="70" t="s">
        <v>311</v>
      </c>
      <c r="E77" s="70" t="s">
        <v>312</v>
      </c>
      <c r="G77" s="29"/>
      <c r="H77" s="29"/>
      <c r="I77" s="29"/>
      <c r="J77" s="29"/>
      <c r="K77" s="28"/>
      <c r="L77" s="29"/>
      <c r="M77" s="29"/>
      <c r="N77" s="29"/>
      <c r="O77" s="29"/>
      <c r="P77" s="6">
        <v>9</v>
      </c>
      <c r="R77" t="b">
        <f t="shared" si="36"/>
        <v>1</v>
      </c>
      <c r="S77" t="b">
        <f t="shared" si="37"/>
        <v>1</v>
      </c>
      <c r="T77" t="b">
        <f t="shared" si="38"/>
        <v>1</v>
      </c>
      <c r="U77" t="b">
        <f t="shared" si="39"/>
        <v>1</v>
      </c>
      <c r="W77" t="b">
        <f t="shared" si="40"/>
        <v>1</v>
      </c>
      <c r="X77" t="b">
        <f t="shared" si="41"/>
        <v>1</v>
      </c>
      <c r="Y77" t="b">
        <f t="shared" si="42"/>
        <v>1</v>
      </c>
      <c r="Z77" t="b">
        <f t="shared" si="43"/>
        <v>1</v>
      </c>
      <c r="AB77" s="17">
        <f t="shared" si="44"/>
        <v>0</v>
      </c>
      <c r="AC77" s="17">
        <f t="shared" si="46"/>
        <v>9</v>
      </c>
      <c r="AF77" s="13">
        <f t="shared" si="45"/>
        <v>0</v>
      </c>
      <c r="AG77">
        <f t="shared" si="47"/>
        <v>9</v>
      </c>
    </row>
    <row r="78" spans="1:35" x14ac:dyDescent="0.35">
      <c r="A78" s="2"/>
      <c r="P78" s="49">
        <f>SUM(P70:P77)</f>
        <v>72</v>
      </c>
      <c r="AB78" s="17">
        <f>SUM(AB70:AB77)</f>
        <v>0</v>
      </c>
      <c r="AC78" s="17">
        <f>SUM(AC70:AC77)</f>
        <v>72</v>
      </c>
      <c r="AD78">
        <f>P78-AC78</f>
        <v>0</v>
      </c>
      <c r="AE78" s="18">
        <f>IF(AD78=0,0,AB78/AD78*100)</f>
        <v>0</v>
      </c>
      <c r="AF78" s="13">
        <f>SUM(AF70:AF77)</f>
        <v>0</v>
      </c>
      <c r="AG78">
        <f>SUM(AG70:AG77)</f>
        <v>72</v>
      </c>
      <c r="AH78">
        <f>P78-AG78</f>
        <v>0</v>
      </c>
      <c r="AI78" s="20">
        <f>IF(AH78=0,0,AF78/AH78*100)</f>
        <v>0</v>
      </c>
    </row>
    <row r="79" spans="1:35" x14ac:dyDescent="0.35">
      <c r="A79" s="2"/>
      <c r="P79" s="49" t="s">
        <v>31</v>
      </c>
      <c r="AB79" t="s">
        <v>32</v>
      </c>
      <c r="AD79" t="s">
        <v>30</v>
      </c>
      <c r="AE79" s="50" t="s">
        <v>34</v>
      </c>
      <c r="AF79" t="s">
        <v>32</v>
      </c>
      <c r="AH79" t="s">
        <v>30</v>
      </c>
      <c r="AI79" s="50" t="s">
        <v>34</v>
      </c>
    </row>
    <row r="80" spans="1:35" x14ac:dyDescent="0.35">
      <c r="A80" s="8" t="s">
        <v>88</v>
      </c>
      <c r="B80" s="78" t="e">
        <f>#REF!</f>
        <v>#REF!</v>
      </c>
      <c r="P80" s="49"/>
      <c r="AE80" s="50"/>
      <c r="AI80" s="50"/>
    </row>
    <row r="81" spans="1:35" x14ac:dyDescent="0.35">
      <c r="A81" s="11" t="s">
        <v>17</v>
      </c>
      <c r="B81" s="78" t="e">
        <f>C3</f>
        <v>#REF!</v>
      </c>
      <c r="C81" s="79" t="s">
        <v>27</v>
      </c>
      <c r="I81" s="257" t="s">
        <v>34</v>
      </c>
      <c r="J81" s="257"/>
      <c r="N81" s="257" t="s">
        <v>34</v>
      </c>
      <c r="O81" s="257"/>
      <c r="P81" s="49">
        <v>1</v>
      </c>
    </row>
    <row r="82" spans="1:35" x14ac:dyDescent="0.35">
      <c r="A82" s="11" t="s">
        <v>48</v>
      </c>
      <c r="B82" s="78" t="e">
        <f>E7</f>
        <v>#REF!</v>
      </c>
      <c r="C82" s="24" t="s">
        <v>44</v>
      </c>
      <c r="D82" s="266" t="s">
        <v>41</v>
      </c>
      <c r="E82" s="266"/>
      <c r="H82" s="7" t="str">
        <f>IF(AE29=0,"/",IF(AE29&lt;50,"O",IF(AE29&lt;65,"V",IF(AE29&lt;80,"G",IF(AE29&lt;100,"ZG",IF(AE29="/","","ZG"))))))</f>
        <v>/</v>
      </c>
      <c r="I82" s="267">
        <f>AE29</f>
        <v>0</v>
      </c>
      <c r="J82" s="267"/>
      <c r="M82" s="7" t="str">
        <f>IF(AI29=0,"/",IF(AI29&lt;50,"O",IF(AI29&lt;65,"V",IF(AI29&lt;80,"G",IF(AI29&lt;100,"ZG",IF(AI29="/","","ZG"))))))</f>
        <v>/</v>
      </c>
      <c r="N82" s="267">
        <f>AI29</f>
        <v>0</v>
      </c>
      <c r="O82" s="267"/>
      <c r="P82" s="49">
        <v>2</v>
      </c>
    </row>
    <row r="83" spans="1:35" x14ac:dyDescent="0.35">
      <c r="A83" s="11" t="s">
        <v>50</v>
      </c>
      <c r="B83" s="78" t="e">
        <f>E5</f>
        <v>#REF!</v>
      </c>
      <c r="C83" s="24" t="s">
        <v>45</v>
      </c>
      <c r="D83" s="266" t="s">
        <v>42</v>
      </c>
      <c r="E83" s="266"/>
      <c r="H83" s="7" t="str">
        <f>IF(AE48=0,"/",IF(AE48&lt;50,"O",IF(AE48&lt;65,"V",IF(AE48&lt;80,"G",IF(AE48&lt;100,"ZG",IF(AE48="/","","ZG"))))))</f>
        <v>/</v>
      </c>
      <c r="I83" s="267">
        <f>AE48</f>
        <v>0</v>
      </c>
      <c r="J83" s="267"/>
      <c r="M83" s="7" t="str">
        <f>IF(AI48=0,"/",IF(AI48&lt;50,"O",IF(AI48&lt;65,"V",IF(AI48&lt;80,"G",IF(AI48&lt;100,"ZG",IF(AI48="/","","ZG"))))))</f>
        <v>/</v>
      </c>
      <c r="N83" s="267">
        <f>AI48</f>
        <v>0</v>
      </c>
      <c r="O83" s="267"/>
      <c r="P83" s="49">
        <v>3</v>
      </c>
      <c r="X83" t="s">
        <v>35</v>
      </c>
      <c r="AC83" t="s">
        <v>34</v>
      </c>
    </row>
    <row r="84" spans="1:35" x14ac:dyDescent="0.35">
      <c r="A84" s="11" t="s">
        <v>49</v>
      </c>
      <c r="B84" s="88">
        <f>C7</f>
        <v>6</v>
      </c>
      <c r="C84" s="24" t="s">
        <v>46</v>
      </c>
      <c r="D84" s="266" t="s">
        <v>43</v>
      </c>
      <c r="E84" s="266"/>
      <c r="H84" s="7" t="str">
        <f>IF(AE67=0,"/",IF(AE67&lt;50,"O",IF(AE67&lt;65,"V",IF(AE67&lt;80,"G",IF(AE67&lt;100,"ZG",IF(AE67="/","","ZG"))))))</f>
        <v>/</v>
      </c>
      <c r="I84" s="267">
        <f>AE67</f>
        <v>0</v>
      </c>
      <c r="J84" s="267"/>
      <c r="M84" s="7" t="str">
        <f>IF(AI67=0,"/",IF(AI67&lt;50,"O",IF(AI67&lt;65,"V",IF(AI67&lt;80,"G",IF(AI67&lt;100,"ZG",IF(AI67="/","","ZG"))))))</f>
        <v>/</v>
      </c>
      <c r="N84" s="267">
        <f>AI67</f>
        <v>0</v>
      </c>
      <c r="O84" s="267"/>
      <c r="P84" s="49">
        <v>4</v>
      </c>
      <c r="W84" s="17"/>
      <c r="Z84" t="s">
        <v>37</v>
      </c>
      <c r="AD84" s="22">
        <f>AE29*0.25</f>
        <v>0</v>
      </c>
      <c r="AI84" s="23">
        <f>AI29*0.25</f>
        <v>0</v>
      </c>
    </row>
    <row r="85" spans="1:35" x14ac:dyDescent="0.35">
      <c r="A85" s="11" t="s">
        <v>94</v>
      </c>
      <c r="B85" s="96" t="e">
        <f>L5</f>
        <v>#REF!</v>
      </c>
      <c r="C85" s="24" t="s">
        <v>47</v>
      </c>
      <c r="D85" s="51" t="s">
        <v>65</v>
      </c>
      <c r="E85" s="51"/>
      <c r="H85" s="7" t="str">
        <f>IF(AE78=0,"/",IF(AE78&lt;50,"O",IF(AE78&lt;65,"V",IF(AE78&lt;80,"G",IF(AE78&lt;100,"ZG",IF(AE78="/","","ZG"))))))</f>
        <v>/</v>
      </c>
      <c r="I85" s="267">
        <f>AE78</f>
        <v>0</v>
      </c>
      <c r="J85" s="267"/>
      <c r="M85" s="7" t="str">
        <f>IF(AI78=0,"/",IF(AI78&lt;50,"O",IF(AI78&lt;65,"V",IF(AI78&lt;80,"G",IF(AI78&lt;100,"ZG",IF(AI78="/","","ZG"))))))</f>
        <v>/</v>
      </c>
      <c r="N85" s="267">
        <f>AI78</f>
        <v>0</v>
      </c>
      <c r="O85" s="267"/>
      <c r="P85" s="49">
        <v>5</v>
      </c>
      <c r="W85" s="17"/>
      <c r="Z85" t="s">
        <v>36</v>
      </c>
      <c r="AD85" s="22">
        <f>AE48*0.25</f>
        <v>0</v>
      </c>
      <c r="AI85" s="23">
        <f>AI48*0.25</f>
        <v>0</v>
      </c>
    </row>
    <row r="86" spans="1:35" x14ac:dyDescent="0.35">
      <c r="A86" s="11"/>
      <c r="C86" s="5"/>
      <c r="D86" s="263" t="s">
        <v>40</v>
      </c>
      <c r="E86" s="263"/>
      <c r="G86" s="14"/>
      <c r="H86" s="7" t="str">
        <f>IF(I86=0,"/",IF(I86&lt;50,"O",IF(I86&lt;65,"V",IF(I86&lt;80,"G",IF(I86&lt;100,"ZG",IF(I86="/","","ZG"))))))</f>
        <v>/</v>
      </c>
      <c r="I86" s="264">
        <f>AD88</f>
        <v>0</v>
      </c>
      <c r="J86" s="264"/>
      <c r="L86" s="26"/>
      <c r="M86" s="7" t="str">
        <f>IF(N86=0,"/",IF(N86&lt;50,"O",IF(N86&lt;65,"V",IF(N86&lt;80,"G",IF(N86&lt;100,"ZG",IF(N86="/","","ZG"))))))</f>
        <v>/</v>
      </c>
      <c r="N86" s="265">
        <f>AI88</f>
        <v>0</v>
      </c>
      <c r="O86" s="265"/>
      <c r="P86" s="49">
        <v>6</v>
      </c>
      <c r="Z86" t="s">
        <v>38</v>
      </c>
      <c r="AD86" s="22">
        <f>AE67*0.25</f>
        <v>0</v>
      </c>
      <c r="AI86" s="23">
        <f>AI67*0.25</f>
        <v>0</v>
      </c>
    </row>
    <row r="87" spans="1:35" x14ac:dyDescent="0.35">
      <c r="A87" s="2"/>
      <c r="G87" s="268" t="s">
        <v>24</v>
      </c>
      <c r="H87" s="269"/>
      <c r="I87" s="269"/>
      <c r="J87" s="270"/>
      <c r="L87" s="271" t="s">
        <v>25</v>
      </c>
      <c r="M87" s="272"/>
      <c r="N87" s="272"/>
      <c r="O87" s="273"/>
      <c r="P87" s="49">
        <v>7</v>
      </c>
      <c r="U87" s="17"/>
      <c r="Z87" t="s">
        <v>39</v>
      </c>
      <c r="AD87" s="22">
        <f>AE78*0.25</f>
        <v>0</v>
      </c>
      <c r="AI87" s="23">
        <f>AI78*0.25</f>
        <v>0</v>
      </c>
    </row>
    <row r="88" spans="1:35" ht="3" customHeight="1" x14ac:dyDescent="0.35">
      <c r="A88" s="2"/>
      <c r="AD88" s="17">
        <f>SUM(AD84:AD87)</f>
        <v>0</v>
      </c>
      <c r="AI88" s="17">
        <f>SUM(AI84:AI87)</f>
        <v>0</v>
      </c>
    </row>
    <row r="89" spans="1:35" x14ac:dyDescent="0.35">
      <c r="A89" s="56" t="s">
        <v>44</v>
      </c>
      <c r="B89" s="60" t="s">
        <v>41</v>
      </c>
      <c r="C89" s="86"/>
      <c r="D89" s="56" t="s">
        <v>45</v>
      </c>
      <c r="E89" s="233" t="s">
        <v>42</v>
      </c>
      <c r="F89" s="233"/>
      <c r="G89" s="233"/>
      <c r="H89" s="233"/>
      <c r="I89" s="233"/>
      <c r="J89" s="233"/>
      <c r="K89" s="233"/>
      <c r="L89" s="233"/>
      <c r="M89" s="233"/>
      <c r="N89" s="233"/>
      <c r="O89" s="234"/>
    </row>
    <row r="90" spans="1:35" x14ac:dyDescent="0.35">
      <c r="A90" s="235" t="s">
        <v>89</v>
      </c>
      <c r="B90" s="236"/>
      <c r="C90" s="237"/>
      <c r="D90" s="238" t="s">
        <v>89</v>
      </c>
      <c r="E90" s="239"/>
      <c r="F90" s="239"/>
      <c r="G90" s="239"/>
      <c r="H90" s="239"/>
      <c r="I90" s="239"/>
      <c r="J90" s="239"/>
      <c r="K90" s="239"/>
      <c r="L90" s="239"/>
      <c r="M90" s="239"/>
      <c r="N90" s="239"/>
      <c r="O90" s="240"/>
    </row>
    <row r="91" spans="1:35" ht="150" customHeight="1" x14ac:dyDescent="0.35">
      <c r="A91" s="241"/>
      <c r="B91" s="241"/>
      <c r="C91" s="241"/>
      <c r="D91" s="241"/>
      <c r="E91" s="241"/>
      <c r="F91" s="241"/>
      <c r="G91" s="241"/>
      <c r="H91" s="241"/>
      <c r="I91" s="241"/>
      <c r="J91" s="241"/>
      <c r="K91" s="241"/>
      <c r="L91" s="241"/>
      <c r="M91" s="241"/>
      <c r="N91" s="241"/>
      <c r="O91" s="241"/>
    </row>
    <row r="92" spans="1:35" ht="3" customHeight="1" x14ac:dyDescent="0.35">
      <c r="A92" s="87"/>
      <c r="B92" s="88"/>
      <c r="C92" s="88"/>
      <c r="D92" s="87"/>
      <c r="E92" s="88"/>
      <c r="F92" s="88"/>
      <c r="G92" s="87"/>
      <c r="H92" s="88"/>
      <c r="I92" s="88"/>
      <c r="J92" s="87"/>
      <c r="K92" s="88"/>
      <c r="L92" s="88"/>
      <c r="M92" s="87"/>
      <c r="N92" s="88"/>
      <c r="O92" s="88"/>
    </row>
    <row r="93" spans="1:35" x14ac:dyDescent="0.35">
      <c r="A93" s="56" t="s">
        <v>46</v>
      </c>
      <c r="B93" s="243" t="s">
        <v>43</v>
      </c>
      <c r="C93" s="244"/>
      <c r="D93" s="56" t="s">
        <v>47</v>
      </c>
      <c r="E93" s="85" t="s">
        <v>65</v>
      </c>
      <c r="F93" s="57"/>
      <c r="G93" s="58"/>
      <c r="H93" s="58"/>
      <c r="I93" s="58"/>
      <c r="J93" s="58"/>
      <c r="K93" s="58"/>
      <c r="L93" s="58"/>
      <c r="M93" s="58"/>
      <c r="N93" s="58"/>
      <c r="O93" s="59"/>
    </row>
    <row r="94" spans="1:35" x14ac:dyDescent="0.35">
      <c r="A94" s="235" t="s">
        <v>90</v>
      </c>
      <c r="B94" s="236"/>
      <c r="C94" s="237"/>
      <c r="D94" s="235" t="s">
        <v>90</v>
      </c>
      <c r="E94" s="236"/>
      <c r="F94" s="236"/>
      <c r="G94" s="236"/>
      <c r="H94" s="236"/>
      <c r="I94" s="236"/>
      <c r="J94" s="236"/>
      <c r="K94" s="236"/>
      <c r="L94" s="236"/>
      <c r="M94" s="236"/>
      <c r="N94" s="236"/>
      <c r="O94" s="237"/>
    </row>
    <row r="95" spans="1:35" ht="150" customHeight="1" x14ac:dyDescent="0.35">
      <c r="A95" s="241"/>
      <c r="B95" s="241"/>
      <c r="C95" s="241"/>
      <c r="D95" s="241"/>
      <c r="E95" s="241"/>
      <c r="F95" s="241"/>
      <c r="G95" s="241"/>
      <c r="H95" s="241"/>
      <c r="I95" s="241"/>
      <c r="J95" s="241"/>
      <c r="K95" s="241"/>
      <c r="L95" s="241"/>
      <c r="M95" s="241"/>
      <c r="N95" s="241"/>
      <c r="O95" s="241"/>
    </row>
    <row r="96" spans="1:35" x14ac:dyDescent="0.35">
      <c r="A96" s="87"/>
      <c r="B96" s="88"/>
      <c r="C96" s="88"/>
      <c r="D96" s="87"/>
      <c r="E96" s="88"/>
      <c r="F96" s="88"/>
      <c r="G96" s="87"/>
      <c r="H96" s="88"/>
      <c r="I96" s="88"/>
      <c r="J96" s="87"/>
      <c r="K96" s="88"/>
      <c r="L96" s="88"/>
      <c r="M96" s="87"/>
      <c r="N96" s="88"/>
      <c r="O96" s="88"/>
    </row>
    <row r="97" spans="1:15" x14ac:dyDescent="0.35">
      <c r="A97" s="89" t="s">
        <v>93</v>
      </c>
      <c r="B97" s="89"/>
      <c r="C97" s="89"/>
      <c r="D97" s="89" t="s">
        <v>57</v>
      </c>
      <c r="E97" s="89"/>
    </row>
    <row r="98" spans="1:15" x14ac:dyDescent="0.35">
      <c r="A98" s="2"/>
    </row>
    <row r="99" spans="1:15" x14ac:dyDescent="0.35">
      <c r="A99" s="2"/>
    </row>
    <row r="100" spans="1:15" x14ac:dyDescent="0.35">
      <c r="A100" s="56" t="s">
        <v>44</v>
      </c>
      <c r="B100" s="60" t="s">
        <v>41</v>
      </c>
      <c r="C100" s="86"/>
      <c r="D100" s="56" t="s">
        <v>45</v>
      </c>
      <c r="E100" s="233" t="s">
        <v>42</v>
      </c>
      <c r="F100" s="233"/>
      <c r="G100" s="233"/>
      <c r="H100" s="233"/>
      <c r="I100" s="233"/>
      <c r="J100" s="233"/>
      <c r="K100" s="233"/>
      <c r="L100" s="233"/>
      <c r="M100" s="233"/>
      <c r="N100" s="233"/>
      <c r="O100" s="234"/>
    </row>
    <row r="101" spans="1:15" x14ac:dyDescent="0.35">
      <c r="A101" s="235" t="s">
        <v>91</v>
      </c>
      <c r="B101" s="236"/>
      <c r="C101" s="237"/>
      <c r="D101" s="238" t="s">
        <v>92</v>
      </c>
      <c r="E101" s="239"/>
      <c r="F101" s="239"/>
      <c r="G101" s="239"/>
      <c r="H101" s="239"/>
      <c r="I101" s="239"/>
      <c r="J101" s="239"/>
      <c r="K101" s="239"/>
      <c r="L101" s="239"/>
      <c r="M101" s="239"/>
      <c r="N101" s="239"/>
      <c r="O101" s="240"/>
    </row>
    <row r="102" spans="1:15" ht="150" customHeight="1" x14ac:dyDescent="0.35">
      <c r="A102" s="241"/>
      <c r="B102" s="241"/>
      <c r="C102" s="241"/>
      <c r="D102" s="242"/>
      <c r="E102" s="242"/>
      <c r="F102" s="242"/>
      <c r="G102" s="242"/>
      <c r="H102" s="242"/>
      <c r="I102" s="242"/>
      <c r="J102" s="242"/>
      <c r="K102" s="242"/>
      <c r="L102" s="242"/>
      <c r="M102" s="242"/>
      <c r="N102" s="242"/>
      <c r="O102" s="242"/>
    </row>
    <row r="103" spans="1:15" x14ac:dyDescent="0.35">
      <c r="A103" s="87"/>
      <c r="B103" s="88"/>
      <c r="C103" s="88"/>
      <c r="D103" s="87"/>
      <c r="E103" s="88"/>
      <c r="F103" s="88"/>
      <c r="G103" s="87"/>
      <c r="H103" s="88"/>
      <c r="I103" s="88"/>
      <c r="J103" s="87"/>
      <c r="K103" s="88"/>
      <c r="L103" s="88"/>
      <c r="M103" s="87"/>
      <c r="N103" s="88"/>
      <c r="O103" s="88"/>
    </row>
    <row r="104" spans="1:15" x14ac:dyDescent="0.35">
      <c r="A104" s="56" t="s">
        <v>46</v>
      </c>
      <c r="B104" s="243" t="s">
        <v>43</v>
      </c>
      <c r="C104" s="244"/>
      <c r="D104" s="56" t="s">
        <v>47</v>
      </c>
      <c r="E104" s="85" t="s">
        <v>65</v>
      </c>
      <c r="F104" s="57"/>
      <c r="G104" s="58"/>
      <c r="H104" s="58"/>
      <c r="I104" s="58"/>
      <c r="J104" s="58"/>
      <c r="K104" s="58"/>
      <c r="L104" s="58"/>
      <c r="M104" s="58"/>
      <c r="N104" s="58"/>
      <c r="O104" s="59"/>
    </row>
    <row r="105" spans="1:15" x14ac:dyDescent="0.35">
      <c r="A105" s="235" t="s">
        <v>92</v>
      </c>
      <c r="B105" s="236"/>
      <c r="C105" s="237"/>
      <c r="D105" s="235" t="s">
        <v>92</v>
      </c>
      <c r="E105" s="236"/>
      <c r="F105" s="236"/>
      <c r="G105" s="236"/>
      <c r="H105" s="236"/>
      <c r="I105" s="236"/>
      <c r="J105" s="236"/>
      <c r="K105" s="236"/>
      <c r="L105" s="236"/>
      <c r="M105" s="236"/>
      <c r="N105" s="236"/>
      <c r="O105" s="237"/>
    </row>
    <row r="106" spans="1:15" ht="150" customHeight="1" x14ac:dyDescent="0.35">
      <c r="A106" s="241"/>
      <c r="B106" s="241"/>
      <c r="C106" s="241"/>
      <c r="D106" s="241"/>
      <c r="E106" s="241"/>
      <c r="F106" s="241"/>
      <c r="G106" s="241"/>
      <c r="H106" s="241"/>
      <c r="I106" s="241"/>
      <c r="J106" s="241"/>
      <c r="K106" s="241"/>
      <c r="L106" s="241"/>
      <c r="M106" s="241"/>
      <c r="N106" s="241"/>
      <c r="O106" s="241"/>
    </row>
    <row r="107" spans="1:15" x14ac:dyDescent="0.35">
      <c r="A107" s="87"/>
      <c r="B107" s="88"/>
      <c r="C107" s="88"/>
      <c r="D107" s="87"/>
      <c r="E107" s="88"/>
      <c r="F107" s="88"/>
      <c r="G107" s="87"/>
      <c r="H107" s="88"/>
      <c r="I107" s="88"/>
      <c r="J107" s="87"/>
      <c r="K107" s="88"/>
      <c r="L107" s="88"/>
      <c r="M107" s="87"/>
      <c r="N107" s="88"/>
      <c r="O107" s="88"/>
    </row>
    <row r="108" spans="1:15" x14ac:dyDescent="0.35">
      <c r="A108" s="89" t="s">
        <v>93</v>
      </c>
      <c r="B108" s="89"/>
      <c r="C108" s="89"/>
      <c r="D108" s="89" t="s">
        <v>57</v>
      </c>
      <c r="E108" s="89"/>
    </row>
    <row r="109" spans="1:15" x14ac:dyDescent="0.35">
      <c r="A109" s="2"/>
    </row>
  </sheetData>
  <sheetProtection password="CF7A" sheet="1" objects="1" scenarios="1" selectLockedCells="1"/>
  <mergeCells count="58">
    <mergeCell ref="A94:C94"/>
    <mergeCell ref="D94:O94"/>
    <mergeCell ref="A95:C95"/>
    <mergeCell ref="D95:O95"/>
    <mergeCell ref="G87:J87"/>
    <mergeCell ref="L87:O87"/>
    <mergeCell ref="E89:O89"/>
    <mergeCell ref="A90:C90"/>
    <mergeCell ref="D90:O90"/>
    <mergeCell ref="B93:C93"/>
    <mergeCell ref="A91:C91"/>
    <mergeCell ref="D91:O91"/>
    <mergeCell ref="D86:E86"/>
    <mergeCell ref="I86:J86"/>
    <mergeCell ref="N86:O86"/>
    <mergeCell ref="D82:E82"/>
    <mergeCell ref="I82:J82"/>
    <mergeCell ref="N82:O82"/>
    <mergeCell ref="D83:E83"/>
    <mergeCell ref="I83:J83"/>
    <mergeCell ref="N83:O83"/>
    <mergeCell ref="D84:E84"/>
    <mergeCell ref="I84:J84"/>
    <mergeCell ref="N84:O84"/>
    <mergeCell ref="I85:J85"/>
    <mergeCell ref="N85:O85"/>
    <mergeCell ref="N81:O81"/>
    <mergeCell ref="A63:A64"/>
    <mergeCell ref="G9:J9"/>
    <mergeCell ref="L9:O9"/>
    <mergeCell ref="A23:A24"/>
    <mergeCell ref="A32:A35"/>
    <mergeCell ref="A36:A38"/>
    <mergeCell ref="A41:A42"/>
    <mergeCell ref="A43:A44"/>
    <mergeCell ref="A45:A47"/>
    <mergeCell ref="A56:A58"/>
    <mergeCell ref="A59:A61"/>
    <mergeCell ref="A72:A73"/>
    <mergeCell ref="A74:A77"/>
    <mergeCell ref="I81:J81"/>
    <mergeCell ref="G8:J8"/>
    <mergeCell ref="L8:O8"/>
    <mergeCell ref="E1:O1"/>
    <mergeCell ref="E3:O3"/>
    <mergeCell ref="G5:K5"/>
    <mergeCell ref="L5:O5"/>
    <mergeCell ref="G7:P7"/>
    <mergeCell ref="B104:C104"/>
    <mergeCell ref="A105:C105"/>
    <mergeCell ref="D105:O105"/>
    <mergeCell ref="A106:C106"/>
    <mergeCell ref="D106:O106"/>
    <mergeCell ref="E100:O100"/>
    <mergeCell ref="A101:C101"/>
    <mergeCell ref="D101:O101"/>
    <mergeCell ref="A102:C102"/>
    <mergeCell ref="D102:O102"/>
  </mergeCells>
  <conditionalFormatting sqref="B80:B83">
    <cfRule type="cellIs" dxfId="39" priority="11" operator="equal">
      <formula>0</formula>
    </cfRule>
  </conditionalFormatting>
  <conditionalFormatting sqref="B85">
    <cfRule type="cellIs" dxfId="38" priority="1" operator="equal">
      <formula>0</formula>
    </cfRule>
  </conditionalFormatting>
  <conditionalFormatting sqref="C3">
    <cfRule type="cellIs" dxfId="37" priority="9" operator="equal">
      <formula>0</formula>
    </cfRule>
    <cfRule type="cellIs" dxfId="36" priority="10" operator="equal">
      <formula>0</formula>
    </cfRule>
  </conditionalFormatting>
  <conditionalFormatting sqref="C5">
    <cfRule type="cellIs" dxfId="35" priority="3" operator="equal">
      <formula>0</formula>
    </cfRule>
  </conditionalFormatting>
  <conditionalFormatting sqref="E5">
    <cfRule type="cellIs" dxfId="34" priority="8" operator="equal">
      <formula>0</formula>
    </cfRule>
  </conditionalFormatting>
  <conditionalFormatting sqref="E7">
    <cfRule type="cellIs" dxfId="33" priority="6" operator="equal">
      <formula>0</formula>
    </cfRule>
  </conditionalFormatting>
  <conditionalFormatting sqref="H82:H86 M82:M86">
    <cfRule type="cellIs" dxfId="32" priority="23" operator="equal">
      <formula>"ZG"</formula>
    </cfRule>
    <cfRule type="cellIs" dxfId="31" priority="24" operator="equal">
      <formula>"G"</formula>
    </cfRule>
    <cfRule type="cellIs" dxfId="30" priority="25" operator="equal">
      <formula>"V"</formula>
    </cfRule>
    <cfRule type="cellIs" dxfId="29" priority="26" operator="equal">
      <formula>"O"</formula>
    </cfRule>
  </conditionalFormatting>
  <conditionalFormatting sqref="I86:J86 N86:O86">
    <cfRule type="cellIs" dxfId="28" priority="29" operator="lessThan">
      <formula>50</formula>
    </cfRule>
  </conditionalFormatting>
  <conditionalFormatting sqref="L5:O5">
    <cfRule type="cellIs" dxfId="27" priority="2" operator="equal">
      <formula>0</formula>
    </cfRule>
    <cfRule type="cellIs" dxfId="26" priority="27" operator="equal">
      <formula>0</formula>
    </cfRule>
  </conditionalFormatting>
  <dataValidations count="1">
    <dataValidation type="custom" allowBlank="1" showInputMessage="1" showErrorMessage="1" sqref="G32:J47 L15:O28 G15:J28 L32:O47 L70:O77 G70:J77 G52:J66 L52:O66" xr:uid="{00000000-0002-0000-0600-000000000000}">
      <formula1>AND(G15="x",R15=TRUE)</formula1>
    </dataValidation>
  </dataValidations>
  <pageMargins left="0.23622047244094491" right="0.23622047244094491" top="0.55118110236220474" bottom="0.5511811023622047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A0591-6C2A-4169-8735-0D3B5C828DF3}">
  <dimension ref="A1:R32"/>
  <sheetViews>
    <sheetView showGridLines="0" showRowColHeaders="0" workbookViewId="0">
      <selection activeCell="C24" sqref="C24:M26"/>
    </sheetView>
  </sheetViews>
  <sheetFormatPr defaultRowHeight="14.5" x14ac:dyDescent="0.35"/>
  <cols>
    <col min="15" max="15" width="5" customWidth="1"/>
    <col min="16" max="16" width="15.1796875" hidden="1" customWidth="1"/>
    <col min="17" max="17" width="18.81640625" customWidth="1"/>
    <col min="18" max="18" width="13.36328125" customWidth="1"/>
  </cols>
  <sheetData>
    <row r="1" spans="1:18" ht="26" x14ac:dyDescent="0.6">
      <c r="A1" s="68"/>
      <c r="F1" s="54"/>
      <c r="G1" s="54"/>
    </row>
    <row r="3" spans="1:18" ht="26" x14ac:dyDescent="0.6">
      <c r="A3" s="232" t="s">
        <v>314</v>
      </c>
      <c r="B3" s="232"/>
      <c r="C3" s="232"/>
      <c r="D3" s="2"/>
      <c r="F3" s="55"/>
      <c r="G3" s="170" t="s">
        <v>344</v>
      </c>
    </row>
    <row r="4" spans="1:18" x14ac:dyDescent="0.35">
      <c r="A4" s="232"/>
      <c r="B4" s="232"/>
      <c r="C4" s="232"/>
      <c r="D4" s="2"/>
    </row>
    <row r="5" spans="1:18" ht="15.5" x14ac:dyDescent="0.35">
      <c r="A5" s="232"/>
      <c r="B5" s="232"/>
      <c r="C5" s="232"/>
      <c r="D5" s="2"/>
      <c r="H5" s="212" t="s">
        <v>53</v>
      </c>
      <c r="I5" s="212"/>
      <c r="J5" s="212"/>
      <c r="K5" s="224"/>
      <c r="L5" s="225"/>
      <c r="M5" s="225"/>
      <c r="N5" s="226"/>
    </row>
    <row r="6" spans="1:18" ht="15.5" x14ac:dyDescent="0.35">
      <c r="A6" s="232"/>
      <c r="B6" s="232"/>
      <c r="C6" s="232"/>
      <c r="D6" s="2"/>
      <c r="H6" s="109"/>
      <c r="I6" s="109"/>
      <c r="J6" s="109"/>
      <c r="K6" s="50"/>
      <c r="L6" s="50"/>
      <c r="M6" s="50"/>
      <c r="N6" s="110"/>
    </row>
    <row r="7" spans="1:18" ht="15.5" x14ac:dyDescent="0.35">
      <c r="A7" s="227"/>
      <c r="B7" s="227"/>
      <c r="C7" s="227"/>
      <c r="D7" s="228"/>
      <c r="E7" s="228"/>
      <c r="F7" s="228"/>
      <c r="G7" s="228"/>
      <c r="H7" s="212" t="s">
        <v>70</v>
      </c>
      <c r="I7" s="212"/>
      <c r="J7" s="212"/>
      <c r="K7" s="229"/>
      <c r="L7" s="230"/>
      <c r="M7" s="230"/>
      <c r="N7" s="231"/>
    </row>
    <row r="9" spans="1:18" ht="15.5" x14ac:dyDescent="0.35">
      <c r="A9" s="5"/>
      <c r="B9" s="53"/>
      <c r="F9" s="111"/>
      <c r="G9" s="111"/>
      <c r="H9" s="212" t="s">
        <v>313</v>
      </c>
      <c r="I9" s="212"/>
      <c r="J9" s="212"/>
      <c r="K9" s="213"/>
      <c r="L9" s="214"/>
    </row>
    <row r="10" spans="1:18" x14ac:dyDescent="0.35">
      <c r="A10" s="5"/>
      <c r="B10" s="5"/>
      <c r="E10" s="5"/>
      <c r="F10" s="5"/>
      <c r="G10" s="5"/>
      <c r="H10" s="5"/>
      <c r="I10" s="112"/>
      <c r="J10" s="112"/>
      <c r="K10" s="5"/>
      <c r="L10" s="5"/>
    </row>
    <row r="11" spans="1:18" ht="15.5" x14ac:dyDescent="0.35">
      <c r="A11" s="5"/>
      <c r="B11" s="53"/>
      <c r="H11" s="212" t="s">
        <v>357</v>
      </c>
      <c r="I11" s="212"/>
      <c r="J11" s="212"/>
      <c r="K11" s="213"/>
      <c r="L11" s="214"/>
    </row>
    <row r="12" spans="1:18" ht="15.5" x14ac:dyDescent="0.35">
      <c r="A12" s="5"/>
      <c r="B12" s="53"/>
      <c r="H12" s="53"/>
      <c r="I12" s="113"/>
      <c r="J12" s="112"/>
      <c r="K12" s="5"/>
      <c r="L12" s="5"/>
      <c r="O12" s="173"/>
      <c r="P12" s="173"/>
      <c r="Q12" s="173"/>
      <c r="R12" s="173"/>
    </row>
    <row r="13" spans="1:18" x14ac:dyDescent="0.35">
      <c r="E13" s="7"/>
      <c r="K13" s="7"/>
      <c r="O13" s="171"/>
      <c r="P13" s="171"/>
      <c r="Q13" s="171"/>
      <c r="R13" s="172"/>
    </row>
    <row r="14" spans="1:18" x14ac:dyDescent="0.35">
      <c r="C14" s="174" t="s">
        <v>345</v>
      </c>
      <c r="D14" s="139" t="s">
        <v>349</v>
      </c>
      <c r="E14" s="175"/>
      <c r="F14" s="139"/>
      <c r="K14" s="7"/>
      <c r="O14" s="171"/>
      <c r="P14" s="171"/>
      <c r="Q14" s="171"/>
      <c r="R14" s="172"/>
    </row>
    <row r="15" spans="1:18" x14ac:dyDescent="0.35">
      <c r="C15" s="174" t="s">
        <v>346</v>
      </c>
      <c r="D15" s="139" t="s">
        <v>350</v>
      </c>
      <c r="E15" s="175"/>
      <c r="F15" s="139"/>
      <c r="K15" s="7"/>
      <c r="O15" s="171"/>
      <c r="P15" s="171"/>
      <c r="Q15" s="171"/>
      <c r="R15" s="172"/>
    </row>
    <row r="16" spans="1:18" x14ac:dyDescent="0.35">
      <c r="C16" s="174" t="s">
        <v>347</v>
      </c>
      <c r="D16" s="139" t="s">
        <v>351</v>
      </c>
      <c r="E16" s="175"/>
      <c r="F16" s="139"/>
      <c r="K16" s="7"/>
      <c r="O16" s="171"/>
      <c r="P16" s="171"/>
      <c r="Q16" s="171"/>
      <c r="R16" s="172"/>
    </row>
    <row r="17" spans="1:18" x14ac:dyDescent="0.35">
      <c r="C17" s="174" t="s">
        <v>348</v>
      </c>
      <c r="D17" s="139" t="s">
        <v>352</v>
      </c>
      <c r="E17" s="175"/>
      <c r="F17" s="139"/>
      <c r="K17" s="7"/>
      <c r="O17" s="171"/>
      <c r="P17" s="171"/>
      <c r="Q17" s="171"/>
      <c r="R17" s="172"/>
    </row>
    <row r="18" spans="1:18" x14ac:dyDescent="0.35">
      <c r="C18" s="139"/>
      <c r="D18" s="139"/>
      <c r="E18" s="175"/>
      <c r="F18" s="139"/>
      <c r="K18" s="7"/>
      <c r="O18" s="171"/>
      <c r="P18" s="171"/>
      <c r="Q18" s="171"/>
      <c r="R18" s="172"/>
    </row>
    <row r="19" spans="1:18" x14ac:dyDescent="0.35">
      <c r="C19" s="174" t="s">
        <v>44</v>
      </c>
      <c r="D19" s="139" t="s">
        <v>326</v>
      </c>
      <c r="E19" s="139"/>
      <c r="F19" s="139"/>
    </row>
    <row r="20" spans="1:18" x14ac:dyDescent="0.35">
      <c r="B20" s="25"/>
      <c r="C20" s="174" t="s">
        <v>45</v>
      </c>
      <c r="D20" s="139" t="s">
        <v>343</v>
      </c>
      <c r="E20" s="139"/>
      <c r="F20" s="139"/>
      <c r="K20" s="52"/>
    </row>
    <row r="21" spans="1:18" x14ac:dyDescent="0.35">
      <c r="B21" s="25"/>
      <c r="C21" s="174" t="s">
        <v>46</v>
      </c>
      <c r="D21" s="139" t="s">
        <v>429</v>
      </c>
      <c r="E21" s="139"/>
      <c r="F21" s="139"/>
      <c r="K21" s="52"/>
    </row>
    <row r="22" spans="1:18" x14ac:dyDescent="0.35">
      <c r="B22" s="25"/>
      <c r="C22" s="174" t="s">
        <v>327</v>
      </c>
      <c r="D22" s="139" t="s">
        <v>355</v>
      </c>
      <c r="E22" s="139"/>
      <c r="F22" s="139"/>
      <c r="K22" s="52"/>
    </row>
    <row r="23" spans="1:18" ht="15" thickBot="1" x14ac:dyDescent="0.4">
      <c r="A23" s="40"/>
      <c r="F23" s="40"/>
      <c r="G23" s="40"/>
    </row>
    <row r="24" spans="1:18" x14ac:dyDescent="0.35">
      <c r="C24" s="215"/>
      <c r="D24" s="216"/>
      <c r="E24" s="216"/>
      <c r="F24" s="216"/>
      <c r="G24" s="216"/>
      <c r="H24" s="216"/>
      <c r="I24" s="216"/>
      <c r="J24" s="216"/>
      <c r="K24" s="216"/>
      <c r="L24" s="216"/>
      <c r="M24" s="217"/>
    </row>
    <row r="25" spans="1:18" x14ac:dyDescent="0.35">
      <c r="C25" s="218"/>
      <c r="D25" s="219"/>
      <c r="E25" s="219"/>
      <c r="F25" s="219"/>
      <c r="G25" s="219"/>
      <c r="H25" s="219"/>
      <c r="I25" s="219"/>
      <c r="J25" s="219"/>
      <c r="K25" s="219"/>
      <c r="L25" s="219"/>
      <c r="M25" s="220"/>
    </row>
    <row r="26" spans="1:18" ht="2.5" customHeight="1" thickBot="1" x14ac:dyDescent="0.4">
      <c r="C26" s="221"/>
      <c r="D26" s="222"/>
      <c r="E26" s="222"/>
      <c r="F26" s="222"/>
      <c r="G26" s="222"/>
      <c r="H26" s="222"/>
      <c r="I26" s="222"/>
      <c r="J26" s="222"/>
      <c r="K26" s="222"/>
      <c r="L26" s="222"/>
      <c r="M26" s="223"/>
    </row>
    <row r="32" spans="1:18" x14ac:dyDescent="0.35">
      <c r="A32" s="211" t="s">
        <v>353</v>
      </c>
      <c r="B32" s="211"/>
      <c r="C32" s="211"/>
      <c r="D32" s="211"/>
      <c r="E32" s="211"/>
      <c r="F32" s="211"/>
      <c r="G32" s="211"/>
      <c r="H32" s="211"/>
      <c r="I32" s="211"/>
      <c r="J32" s="211"/>
      <c r="K32" s="211"/>
      <c r="L32" s="211"/>
      <c r="M32" s="211"/>
    </row>
  </sheetData>
  <sheetProtection algorithmName="SHA-512" hashValue="tcgGt8g0vVvdrmZuiJ6gkQhMPYKWgVepE3g/v18qsCRIt6VoKjyICQJNuMPG4aUut65L8M3IXD4v5NUBY4tJYA==" saltValue="cywPGAEli2Mj6mmHEUpVJw==" spinCount="100000" sheet="1" pivotTables="0"/>
  <mergeCells count="13">
    <mergeCell ref="A32:M32"/>
    <mergeCell ref="A3:C6"/>
    <mergeCell ref="H5:J5"/>
    <mergeCell ref="K5:N5"/>
    <mergeCell ref="A7:C7"/>
    <mergeCell ref="D7:G7"/>
    <mergeCell ref="H7:J7"/>
    <mergeCell ref="K7:N7"/>
    <mergeCell ref="H9:J9"/>
    <mergeCell ref="K9:L9"/>
    <mergeCell ref="H11:J11"/>
    <mergeCell ref="K11:L11"/>
    <mergeCell ref="C24:M26"/>
  </mergeCells>
  <pageMargins left="0.7" right="0.7" top="0.75" bottom="0.7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23C2-9C74-4276-8921-848A5DC0C7C0}">
  <dimension ref="B2:G21"/>
  <sheetViews>
    <sheetView showGridLines="0" showRowColHeaders="0" workbookViewId="0">
      <selection activeCell="B14" sqref="B14"/>
    </sheetView>
  </sheetViews>
  <sheetFormatPr defaultRowHeight="14.5" x14ac:dyDescent="0.35"/>
  <cols>
    <col min="1" max="1" width="4.7265625" customWidth="1"/>
    <col min="2" max="2" width="120.453125" customWidth="1"/>
    <col min="3" max="3" width="4.26953125" customWidth="1"/>
  </cols>
  <sheetData>
    <row r="2" spans="2:7" ht="60" customHeight="1" x14ac:dyDescent="0.35">
      <c r="B2" s="35" t="s">
        <v>433</v>
      </c>
      <c r="C2" s="35"/>
      <c r="D2" s="35"/>
      <c r="E2" s="35"/>
      <c r="F2" s="35"/>
      <c r="G2" s="35"/>
    </row>
    <row r="3" spans="2:7" ht="11" customHeight="1" x14ac:dyDescent="0.35">
      <c r="B3" s="203"/>
      <c r="C3" s="203"/>
      <c r="D3" s="203"/>
      <c r="E3" s="203"/>
      <c r="F3" s="203"/>
      <c r="G3" s="203"/>
    </row>
    <row r="4" spans="2:7" ht="75.5" customHeight="1" x14ac:dyDescent="0.35">
      <c r="B4" s="35" t="s">
        <v>434</v>
      </c>
      <c r="C4" s="35"/>
      <c r="D4" s="35"/>
      <c r="E4" s="35"/>
      <c r="F4" s="35"/>
      <c r="G4" s="35"/>
    </row>
    <row r="5" spans="2:7" ht="15" thickBot="1" x14ac:dyDescent="0.4">
      <c r="B5" s="2"/>
      <c r="C5" s="2"/>
    </row>
    <row r="6" spans="2:7" ht="14.5" customHeight="1" x14ac:dyDescent="0.35">
      <c r="B6" s="204" t="s">
        <v>435</v>
      </c>
      <c r="C6" s="205"/>
      <c r="D6" s="206"/>
      <c r="E6" s="206"/>
      <c r="F6" s="206"/>
      <c r="G6" s="206"/>
    </row>
    <row r="7" spans="2:7" ht="15" thickBot="1" x14ac:dyDescent="0.4">
      <c r="B7" s="207"/>
      <c r="C7" s="206"/>
      <c r="D7" s="206"/>
      <c r="E7" s="206"/>
      <c r="F7" s="206"/>
      <c r="G7" s="206"/>
    </row>
    <row r="8" spans="2:7" ht="16.5" customHeight="1" x14ac:dyDescent="0.35">
      <c r="B8" s="274" t="s">
        <v>436</v>
      </c>
      <c r="C8" s="208"/>
      <c r="D8" s="277"/>
      <c r="E8" s="277"/>
      <c r="F8" s="277"/>
      <c r="G8" s="129"/>
    </row>
    <row r="9" spans="2:7" ht="6.5" customHeight="1" x14ac:dyDescent="0.35">
      <c r="B9" s="275"/>
      <c r="C9" s="208"/>
      <c r="D9" s="277"/>
      <c r="E9" s="277"/>
      <c r="F9" s="277"/>
      <c r="G9" s="129"/>
    </row>
    <row r="10" spans="2:7" ht="10.5" customHeight="1" thickBot="1" x14ac:dyDescent="0.4">
      <c r="B10" s="276"/>
      <c r="C10" s="208"/>
      <c r="D10" s="277"/>
      <c r="E10" s="277"/>
      <c r="F10" s="277"/>
      <c r="G10" s="129"/>
    </row>
    <row r="11" spans="2:7" ht="7.5" customHeight="1" x14ac:dyDescent="0.35">
      <c r="D11" s="129"/>
      <c r="E11" s="129"/>
      <c r="F11" s="129"/>
      <c r="G11" s="129"/>
    </row>
    <row r="12" spans="2:7" x14ac:dyDescent="0.35">
      <c r="B12" s="209" t="s">
        <v>437</v>
      </c>
      <c r="C12" s="209"/>
      <c r="D12" s="209"/>
    </row>
    <row r="13" spans="2:7" x14ac:dyDescent="0.35">
      <c r="B13" s="209" t="s">
        <v>438</v>
      </c>
      <c r="C13" s="209"/>
      <c r="E13" s="209"/>
    </row>
    <row r="14" spans="2:7" x14ac:dyDescent="0.35">
      <c r="B14" s="209" t="s">
        <v>439</v>
      </c>
      <c r="C14" s="209"/>
      <c r="D14" s="209"/>
    </row>
    <row r="15" spans="2:7" x14ac:dyDescent="0.35">
      <c r="B15" s="209" t="s">
        <v>440</v>
      </c>
      <c r="C15" s="209"/>
      <c r="E15" s="209"/>
    </row>
    <row r="16" spans="2:7" x14ac:dyDescent="0.35">
      <c r="B16" s="209"/>
      <c r="C16" s="209"/>
    </row>
    <row r="17" spans="2:3" x14ac:dyDescent="0.35">
      <c r="B17" s="209" t="s">
        <v>441</v>
      </c>
      <c r="C17" s="209"/>
    </row>
    <row r="18" spans="2:3" x14ac:dyDescent="0.35">
      <c r="B18" s="209" t="s">
        <v>442</v>
      </c>
      <c r="C18" s="209"/>
    </row>
    <row r="19" spans="2:3" x14ac:dyDescent="0.35">
      <c r="B19" s="209" t="s">
        <v>443</v>
      </c>
      <c r="C19" s="209"/>
    </row>
    <row r="20" spans="2:3" x14ac:dyDescent="0.35">
      <c r="B20" s="209" t="s">
        <v>444</v>
      </c>
      <c r="C20" s="209"/>
    </row>
    <row r="21" spans="2:3" x14ac:dyDescent="0.35">
      <c r="B21" s="2"/>
      <c r="C21" s="2"/>
    </row>
  </sheetData>
  <sheetProtection algorithmName="SHA-512" hashValue="o3hN0We922kkeLvr9pngyaNyDE0ulxRrhHAm5yNttB4sL7sOzU+qXq5g+FHOAZ5V0OeDJC+1eZ0kF6yFAzs6Qg==" saltValue="PUPUqmaNm2Sz1aErV1tgCA==" spinCount="100000" sheet="1" objects="1" scenarios="1"/>
  <mergeCells count="4">
    <mergeCell ref="B8:B10"/>
    <mergeCell ref="D8:D10"/>
    <mergeCell ref="E8:E10"/>
    <mergeCell ref="F8:F10"/>
  </mergeCells>
  <pageMargins left="0.7" right="0.7" top="0.75" bottom="0.75" header="0.3" footer="0.3"/>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CB67D-5C0A-4DA1-A011-F25D4856AC4A}">
  <dimension ref="A1:AG93"/>
  <sheetViews>
    <sheetView showGridLines="0" showRowColHeaders="0" zoomScale="80" zoomScaleNormal="80" workbookViewId="0">
      <pane xSplit="1" topLeftCell="B1" activePane="topRight" state="frozen"/>
      <selection pane="topRight" activeCell="A78" sqref="A78:L78"/>
    </sheetView>
  </sheetViews>
  <sheetFormatPr defaultRowHeight="14.5" x14ac:dyDescent="0.35"/>
  <cols>
    <col min="1" max="1" width="18.7265625" customWidth="1"/>
    <col min="2" max="2" width="52.08984375" customWidth="1"/>
    <col min="3" max="3" width="8.984375E-2" customWidth="1"/>
    <col min="4" max="7" width="8.6328125" customWidth="1"/>
    <col min="8" max="8" width="8.984375E-2" customWidth="1"/>
    <col min="9" max="11" width="8.6328125" customWidth="1"/>
    <col min="12" max="12" width="7.453125" customWidth="1"/>
    <col min="13" max="13" width="8.984375E-2" customWidth="1"/>
    <col min="14" max="14" width="16.1796875" hidden="1" customWidth="1"/>
    <col min="15" max="15" width="13.453125" hidden="1" customWidth="1"/>
    <col min="16" max="16" width="19.90625" hidden="1" customWidth="1"/>
    <col min="17" max="17" width="13.54296875" hidden="1" customWidth="1"/>
    <col min="18" max="18" width="13" hidden="1" customWidth="1"/>
    <col min="19" max="19" width="9.90625" hidden="1" customWidth="1"/>
    <col min="20" max="20" width="14.1796875" hidden="1" customWidth="1"/>
    <col min="21" max="21" width="12.1796875" hidden="1" customWidth="1"/>
    <col min="22" max="22" width="13.7265625" hidden="1" customWidth="1"/>
    <col min="23" max="23" width="12.54296875" hidden="1" customWidth="1"/>
    <col min="24" max="24" width="14.1796875" hidden="1" customWidth="1"/>
    <col min="25" max="25" width="13" hidden="1" customWidth="1"/>
    <col min="26" max="26" width="13.453125" hidden="1" customWidth="1"/>
    <col min="27" max="27" width="15.54296875" hidden="1" customWidth="1"/>
    <col min="28" max="28" width="20.08984375" hidden="1" customWidth="1"/>
    <col min="29" max="29" width="18.54296875" hidden="1" customWidth="1"/>
    <col min="30" max="30" width="15.08984375" hidden="1" customWidth="1"/>
    <col min="31" max="31" width="17.54296875" hidden="1" customWidth="1"/>
    <col min="32" max="33" width="25.81640625" hidden="1" customWidth="1"/>
    <col min="34" max="34" width="10.1796875" customWidth="1"/>
    <col min="35" max="35" width="6.453125" customWidth="1"/>
    <col min="36" max="36" width="6.26953125" customWidth="1"/>
  </cols>
  <sheetData>
    <row r="1" spans="1:30" x14ac:dyDescent="0.35">
      <c r="I1" s="142"/>
    </row>
    <row r="2" spans="1:30" ht="18.75" customHeight="1" x14ac:dyDescent="0.35">
      <c r="A2" s="67"/>
      <c r="B2" s="4"/>
      <c r="C2" s="134"/>
      <c r="D2" s="134"/>
      <c r="E2" s="134"/>
      <c r="F2" s="134"/>
      <c r="G2" s="134"/>
      <c r="H2" s="134"/>
      <c r="I2" s="134"/>
      <c r="J2" s="134"/>
      <c r="K2" s="134"/>
      <c r="L2" s="135"/>
    </row>
    <row r="3" spans="1:30" ht="3" customHeight="1" x14ac:dyDescent="0.35">
      <c r="A3" s="2"/>
      <c r="B3" s="4"/>
    </row>
    <row r="4" spans="1:30" ht="18.75" customHeight="1" x14ac:dyDescent="0.35">
      <c r="A4" s="2"/>
      <c r="B4" s="11" t="s">
        <v>52</v>
      </c>
      <c r="C4" s="136"/>
      <c r="D4" s="308">
        <f>'FP 5de jaar'!K5</f>
        <v>0</v>
      </c>
      <c r="E4" s="308"/>
      <c r="F4" s="308"/>
      <c r="G4" s="308"/>
      <c r="H4" s="136"/>
      <c r="I4" s="136"/>
      <c r="J4" s="136" t="s">
        <v>365</v>
      </c>
      <c r="K4" s="176" cm="1">
        <f t="array" ref="K4:L4">'FP 5de jaar'!K11:L11</f>
        <v>0</v>
      </c>
      <c r="L4" s="145">
        <v>0</v>
      </c>
    </row>
    <row r="5" spans="1:30" ht="3" customHeight="1" x14ac:dyDescent="0.35">
      <c r="A5" s="2"/>
      <c r="B5" s="2"/>
    </row>
    <row r="6" spans="1:30" ht="18" customHeight="1" x14ac:dyDescent="0.35">
      <c r="A6" s="2"/>
      <c r="B6" s="52" t="s">
        <v>67</v>
      </c>
      <c r="D6" s="2"/>
      <c r="E6" s="2"/>
      <c r="F6" s="2"/>
      <c r="G6" s="2"/>
      <c r="H6" s="2"/>
      <c r="I6" s="119"/>
      <c r="J6" s="161" t="s">
        <v>313</v>
      </c>
      <c r="K6" s="120" cm="1">
        <f t="array" ref="K6:L6">'FP 5de jaar'!K9:L9</f>
        <v>0</v>
      </c>
      <c r="L6" s="177">
        <v>0</v>
      </c>
    </row>
    <row r="7" spans="1:30" ht="3" customHeight="1" x14ac:dyDescent="0.35">
      <c r="B7" s="2"/>
    </row>
    <row r="8" spans="1:30" ht="18" customHeight="1" x14ac:dyDescent="0.35">
      <c r="B8" s="11" t="s">
        <v>54</v>
      </c>
      <c r="D8" s="284" t="s">
        <v>358</v>
      </c>
      <c r="E8" s="284"/>
      <c r="F8" s="284"/>
      <c r="G8" s="284"/>
      <c r="H8" s="169"/>
      <c r="I8" s="169"/>
      <c r="J8" s="169"/>
      <c r="K8" s="169"/>
      <c r="L8" s="169"/>
      <c r="M8" s="169"/>
    </row>
    <row r="9" spans="1:30" ht="4.5" customHeight="1" x14ac:dyDescent="0.35">
      <c r="B9" s="2"/>
      <c r="D9" s="245"/>
      <c r="E9" s="245"/>
      <c r="F9" s="245"/>
      <c r="G9" s="245"/>
      <c r="H9" s="6"/>
      <c r="I9" s="245"/>
      <c r="J9" s="245"/>
      <c r="K9" s="245"/>
      <c r="L9" s="245"/>
    </row>
    <row r="10" spans="1:30" ht="14" customHeight="1" thickBot="1" x14ac:dyDescent="0.4">
      <c r="B10" s="11" t="s">
        <v>77</v>
      </c>
      <c r="D10" s="131"/>
      <c r="E10" s="131"/>
      <c r="F10" s="131"/>
      <c r="G10" s="131"/>
      <c r="H10" s="6"/>
      <c r="I10" s="131"/>
      <c r="J10" s="131"/>
      <c r="K10" s="131"/>
      <c r="L10" s="131"/>
    </row>
    <row r="11" spans="1:30" ht="17" customHeight="1" thickBot="1" x14ac:dyDescent="0.4">
      <c r="B11" s="2"/>
      <c r="D11" s="285" t="s">
        <v>324</v>
      </c>
      <c r="E11" s="286"/>
      <c r="F11" s="286"/>
      <c r="G11" s="287"/>
      <c r="H11" s="6"/>
      <c r="I11" s="288" t="s">
        <v>324</v>
      </c>
      <c r="J11" s="289"/>
      <c r="K11" s="289"/>
      <c r="L11" s="290"/>
    </row>
    <row r="12" spans="1:30" ht="14.5" customHeight="1" thickBot="1" x14ac:dyDescent="0.4">
      <c r="D12" s="296" t="s">
        <v>24</v>
      </c>
      <c r="E12" s="297"/>
      <c r="F12" s="297"/>
      <c r="G12" s="298"/>
      <c r="H12" s="2"/>
      <c r="I12" s="278" t="s">
        <v>25</v>
      </c>
      <c r="J12" s="279"/>
      <c r="K12" s="279"/>
      <c r="L12" s="280"/>
      <c r="Y12" s="142" t="s">
        <v>371</v>
      </c>
      <c r="Z12" s="142"/>
    </row>
    <row r="13" spans="1:30" ht="1.5" hidden="1" customHeight="1" thickBot="1" x14ac:dyDescent="0.4">
      <c r="B13" s="2"/>
      <c r="D13" s="130"/>
      <c r="E13" s="130"/>
      <c r="F13" s="130"/>
      <c r="G13" s="130"/>
      <c r="I13" s="7"/>
      <c r="J13" s="7"/>
      <c r="K13" s="7"/>
      <c r="L13" s="7"/>
      <c r="Y13" s="142"/>
      <c r="Z13" s="142"/>
    </row>
    <row r="14" spans="1:30" ht="20" customHeight="1" thickBot="1" x14ac:dyDescent="0.4">
      <c r="A14" s="132" t="s">
        <v>372</v>
      </c>
      <c r="B14" s="133"/>
      <c r="C14" s="126"/>
      <c r="D14" s="147" t="s">
        <v>317</v>
      </c>
      <c r="E14" s="147" t="s">
        <v>316</v>
      </c>
      <c r="F14" s="147" t="s">
        <v>318</v>
      </c>
      <c r="G14" s="147" t="s">
        <v>319</v>
      </c>
      <c r="H14" s="148"/>
      <c r="I14" s="149" t="s">
        <v>317</v>
      </c>
      <c r="J14" s="149" t="s">
        <v>316</v>
      </c>
      <c r="K14" s="149" t="s">
        <v>318</v>
      </c>
      <c r="L14" s="149" t="s">
        <v>319</v>
      </c>
      <c r="Y14" s="142"/>
      <c r="Z14" s="142"/>
    </row>
    <row r="15" spans="1:30" ht="4" hidden="1" customHeight="1" thickBot="1" x14ac:dyDescent="0.4">
      <c r="A15" s="9"/>
      <c r="B15" s="10"/>
      <c r="D15" s="137" t="s">
        <v>320</v>
      </c>
      <c r="E15" s="137" t="s">
        <v>321</v>
      </c>
      <c r="F15" s="137" t="s">
        <v>322</v>
      </c>
      <c r="G15" s="138" t="s">
        <v>323</v>
      </c>
      <c r="H15" s="139"/>
      <c r="I15" s="140" t="s">
        <v>320</v>
      </c>
      <c r="J15" s="140" t="s">
        <v>321</v>
      </c>
      <c r="K15" s="140" t="s">
        <v>322</v>
      </c>
      <c r="L15" s="141" t="s">
        <v>323</v>
      </c>
      <c r="Y15" s="142"/>
      <c r="Z15" s="142"/>
    </row>
    <row r="16" spans="1:30" ht="41.5" customHeight="1" x14ac:dyDescent="0.35">
      <c r="A16" s="281" t="s">
        <v>373</v>
      </c>
      <c r="B16" s="122" t="s">
        <v>374</v>
      </c>
      <c r="C16" s="167"/>
      <c r="D16" s="29"/>
      <c r="E16" s="29"/>
      <c r="F16" s="102"/>
      <c r="G16" s="29"/>
      <c r="H16" s="28"/>
      <c r="I16" s="29"/>
      <c r="J16" s="29"/>
      <c r="K16" s="102"/>
      <c r="L16" s="29"/>
      <c r="M16" s="6">
        <v>9</v>
      </c>
      <c r="O16" t="b">
        <f>AND(ISBLANK(E16),ISBLANK(F16),ISBLANK(G16))</f>
        <v>1</v>
      </c>
      <c r="P16" t="b">
        <f>AND(ISBLANK(D16),ISBLANK(F16),ISBLANK(G16))</f>
        <v>1</v>
      </c>
      <c r="Q16" t="b">
        <f>AND(ISBLANK(D16),ISBLANK(E16),ISBLANK(G16))</f>
        <v>1</v>
      </c>
      <c r="R16" t="b">
        <f>AND(ISBLANK(D16),ISBLANK(E16),ISBLANK(F16))</f>
        <v>1</v>
      </c>
      <c r="T16" t="b">
        <f>AND(ISBLANK(J16),ISBLANK(K16),ISBLANK(L16))</f>
        <v>1</v>
      </c>
      <c r="U16" t="b">
        <f>AND(ISBLANK(I16),ISBLANK(K16),ISBLANK(L16))</f>
        <v>1</v>
      </c>
      <c r="V16" t="b">
        <f>AND(ISBLANK(I16),ISBLANK(J16),ISBLANK(L16))</f>
        <v>1</v>
      </c>
      <c r="W16" t="b">
        <f>AND(ISBLANK(I16),ISBLANK(J16),ISBLANK(K16))</f>
        <v>1</v>
      </c>
      <c r="Y16" s="160">
        <f>IF(D16="x",1,IF(E16="x",4,IF(F16="x",6,IF(G16="x",9,0))))</f>
        <v>0</v>
      </c>
      <c r="Z16" s="17">
        <f t="shared" ref="Z16:Z31" si="0">IF(Y16=0,M16,0)</f>
        <v>9</v>
      </c>
      <c r="AC16" s="17">
        <f>IF(I16="x",1,IF(J16="x",4,IF(K16="x",6,IF(L16="x",9,0))))</f>
        <v>0</v>
      </c>
      <c r="AD16">
        <f t="shared" ref="AD16:AD31" si="1">IF(AC16=0,M16,0)</f>
        <v>9</v>
      </c>
    </row>
    <row r="17" spans="1:32" ht="43.5" customHeight="1" x14ac:dyDescent="0.35">
      <c r="A17" s="282"/>
      <c r="B17" s="122" t="s">
        <v>375</v>
      </c>
      <c r="C17" s="167"/>
      <c r="D17" s="29"/>
      <c r="E17" s="29"/>
      <c r="F17" s="102"/>
      <c r="G17" s="29"/>
      <c r="H17" s="28"/>
      <c r="I17" s="29"/>
      <c r="J17" s="29"/>
      <c r="K17" s="102"/>
      <c r="L17" s="29"/>
      <c r="M17" s="6">
        <v>9</v>
      </c>
      <c r="O17" t="b">
        <f>AND(ISBLANK(E17),ISBLANK(F17),ISBLANK(G17))</f>
        <v>1</v>
      </c>
      <c r="P17" t="b">
        <f>AND(ISBLANK(D17),ISBLANK(F17),ISBLANK(G17))</f>
        <v>1</v>
      </c>
      <c r="Q17" t="b">
        <f>AND(ISBLANK(D17),ISBLANK(E17),ISBLANK(G17))</f>
        <v>1</v>
      </c>
      <c r="R17" t="b">
        <f>AND(ISBLANK(D17),ISBLANK(E17),ISBLANK(F17))</f>
        <v>1</v>
      </c>
      <c r="T17" t="b">
        <f>AND(ISBLANK(J17),ISBLANK(K17),ISBLANK(L17))</f>
        <v>1</v>
      </c>
      <c r="U17" t="b">
        <f>AND(ISBLANK(I17),ISBLANK(K17),ISBLANK(L17))</f>
        <v>1</v>
      </c>
      <c r="V17" t="b">
        <f>AND(ISBLANK(I17),ISBLANK(J17),ISBLANK(L17))</f>
        <v>1</v>
      </c>
      <c r="W17" t="b">
        <f>AND(ISBLANK(I17),ISBLANK(J17),ISBLANK(K17))</f>
        <v>1</v>
      </c>
      <c r="Y17" s="160">
        <f t="shared" ref="Y17:Y23" si="2">IF(D17="x",1,IF(E17="x",4,IF(F17="x",6,IF(G17="x",9,0))))</f>
        <v>0</v>
      </c>
      <c r="Z17" s="17">
        <f t="shared" si="0"/>
        <v>9</v>
      </c>
      <c r="AC17" s="17">
        <f t="shared" ref="AC17:AC23" si="3">IF(I17="x",1,IF(J17="x",4,IF(K17="x",6,IF(L17="x",9,0))))</f>
        <v>0</v>
      </c>
      <c r="AD17">
        <f t="shared" si="1"/>
        <v>9</v>
      </c>
    </row>
    <row r="18" spans="1:32" ht="34" customHeight="1" x14ac:dyDescent="0.35">
      <c r="A18" s="282"/>
      <c r="B18" s="122" t="s">
        <v>376</v>
      </c>
      <c r="C18" s="167"/>
      <c r="D18" s="29"/>
      <c r="E18" s="29"/>
      <c r="F18" s="102"/>
      <c r="G18" s="29"/>
      <c r="H18" s="28"/>
      <c r="I18" s="29"/>
      <c r="J18" s="29"/>
      <c r="K18" s="102"/>
      <c r="L18" s="29"/>
      <c r="M18" s="6">
        <v>9</v>
      </c>
      <c r="O18" t="b">
        <f>AND(ISBLANK(E18),ISBLANK(F18),ISBLANK(G18))</f>
        <v>1</v>
      </c>
      <c r="P18" t="b">
        <f>AND(ISBLANK(D18),ISBLANK(F18),ISBLANK(G18))</f>
        <v>1</v>
      </c>
      <c r="Q18" t="b">
        <f>AND(ISBLANK(D18),ISBLANK(E18),ISBLANK(G18))</f>
        <v>1</v>
      </c>
      <c r="R18" t="b">
        <f>AND(ISBLANK(D18),ISBLANK(E18),ISBLANK(F18))</f>
        <v>1</v>
      </c>
      <c r="T18" t="b">
        <f>AND(ISBLANK(J18),ISBLANK(K18),ISBLANK(L18))</f>
        <v>1</v>
      </c>
      <c r="U18" t="b">
        <f>AND(ISBLANK(I18),ISBLANK(K18),ISBLANK(L18))</f>
        <v>1</v>
      </c>
      <c r="V18" t="b">
        <f>AND(ISBLANK(I18),ISBLANK(J18),ISBLANK(L18))</f>
        <v>1</v>
      </c>
      <c r="W18" t="b">
        <f>AND(ISBLANK(I18),ISBLANK(J18),ISBLANK(K18))</f>
        <v>1</v>
      </c>
      <c r="Y18" s="160">
        <f t="shared" si="2"/>
        <v>0</v>
      </c>
      <c r="Z18" s="17">
        <f t="shared" si="0"/>
        <v>9</v>
      </c>
      <c r="AC18" s="17">
        <f t="shared" si="3"/>
        <v>0</v>
      </c>
      <c r="AD18">
        <f t="shared" si="1"/>
        <v>9</v>
      </c>
    </row>
    <row r="19" spans="1:32" ht="24" customHeight="1" x14ac:dyDescent="0.35">
      <c r="A19" s="282"/>
      <c r="B19" s="122" t="s">
        <v>377</v>
      </c>
      <c r="C19" s="167"/>
      <c r="D19" s="29"/>
      <c r="E19" s="29"/>
      <c r="F19" s="102"/>
      <c r="G19" s="29"/>
      <c r="H19" s="28"/>
      <c r="I19" s="29"/>
      <c r="J19" s="29"/>
      <c r="K19" s="102"/>
      <c r="L19" s="29"/>
      <c r="M19" s="6">
        <v>9</v>
      </c>
      <c r="O19" t="b">
        <f>AND(ISBLANK(E19),ISBLANK(F19),ISBLANK(G19))</f>
        <v>1</v>
      </c>
      <c r="P19" t="b">
        <f>AND(ISBLANK(D19),ISBLANK(F19),ISBLANK(G19))</f>
        <v>1</v>
      </c>
      <c r="Q19" t="b">
        <f>AND(ISBLANK(D19),ISBLANK(E19),ISBLANK(G19))</f>
        <v>1</v>
      </c>
      <c r="R19" t="b">
        <f>AND(ISBLANK(D19),ISBLANK(E19),ISBLANK(F19))</f>
        <v>1</v>
      </c>
      <c r="T19" t="b">
        <f>AND(ISBLANK(J19),ISBLANK(K19),ISBLANK(L19))</f>
        <v>1</v>
      </c>
      <c r="U19" t="b">
        <f>AND(ISBLANK(I19),ISBLANK(K19),ISBLANK(L19))</f>
        <v>1</v>
      </c>
      <c r="V19" t="b">
        <f>AND(ISBLANK(I19),ISBLANK(J19),ISBLANK(L19))</f>
        <v>1</v>
      </c>
      <c r="W19" t="b">
        <f>AND(ISBLANK(I19),ISBLANK(J19),ISBLANK(K19))</f>
        <v>1</v>
      </c>
      <c r="Y19" s="160">
        <f t="shared" si="2"/>
        <v>0</v>
      </c>
      <c r="Z19" s="17">
        <f t="shared" si="0"/>
        <v>9</v>
      </c>
      <c r="AC19" s="17">
        <f t="shared" si="3"/>
        <v>0</v>
      </c>
      <c r="AD19">
        <f t="shared" si="1"/>
        <v>9</v>
      </c>
    </row>
    <row r="20" spans="1:32" ht="28.5" customHeight="1" thickBot="1" x14ac:dyDescent="0.4">
      <c r="A20" s="283"/>
      <c r="B20" s="122" t="s">
        <v>378</v>
      </c>
      <c r="C20" s="167"/>
      <c r="D20" s="29"/>
      <c r="E20" s="29"/>
      <c r="F20" s="102"/>
      <c r="G20" s="29"/>
      <c r="H20" s="28"/>
      <c r="I20" s="29"/>
      <c r="J20" s="29"/>
      <c r="K20" s="102"/>
      <c r="L20" s="29"/>
      <c r="M20" s="6">
        <v>9</v>
      </c>
      <c r="O20" t="b">
        <f>AND(ISBLANK(E20),ISBLANK(F20),ISBLANK(G20))</f>
        <v>1</v>
      </c>
      <c r="P20" t="b">
        <f>AND(ISBLANK(D20),ISBLANK(F20),ISBLANK(G20))</f>
        <v>1</v>
      </c>
      <c r="Q20" t="b">
        <f>AND(ISBLANK(D20),ISBLANK(E20),ISBLANK(G20))</f>
        <v>1</v>
      </c>
      <c r="R20" t="b">
        <f>AND(ISBLANK(D20),ISBLANK(E20),ISBLANK(F20))</f>
        <v>1</v>
      </c>
      <c r="T20" t="b">
        <f>AND(ISBLANK(J20),ISBLANK(K20),ISBLANK(L20))</f>
        <v>1</v>
      </c>
      <c r="U20" t="b">
        <f>AND(ISBLANK(I20),ISBLANK(K20),ISBLANK(L20))</f>
        <v>1</v>
      </c>
      <c r="V20" t="b">
        <f>AND(ISBLANK(I20),ISBLANK(J20),ISBLANK(L20))</f>
        <v>1</v>
      </c>
      <c r="W20" t="b">
        <f>AND(ISBLANK(I20),ISBLANK(J20),ISBLANK(K20))</f>
        <v>1</v>
      </c>
      <c r="Y20" s="160">
        <f t="shared" si="2"/>
        <v>0</v>
      </c>
      <c r="Z20" s="17">
        <f t="shared" si="0"/>
        <v>9</v>
      </c>
      <c r="AC20" s="17">
        <f t="shared" si="3"/>
        <v>0</v>
      </c>
      <c r="AD20">
        <f t="shared" si="1"/>
        <v>9</v>
      </c>
    </row>
    <row r="21" spans="1:32" ht="55.5" customHeight="1" x14ac:dyDescent="0.35">
      <c r="A21" s="291" t="s">
        <v>336</v>
      </c>
      <c r="B21" s="157" t="s">
        <v>379</v>
      </c>
      <c r="C21" s="167"/>
      <c r="D21" s="29"/>
      <c r="E21" s="29"/>
      <c r="F21" s="102"/>
      <c r="G21" s="29"/>
      <c r="H21" s="28"/>
      <c r="I21" s="29"/>
      <c r="J21" s="29"/>
      <c r="K21" s="102"/>
      <c r="L21" s="29"/>
      <c r="M21" s="6">
        <v>9</v>
      </c>
      <c r="O21" t="b">
        <f t="shared" ref="O21:O23" si="4">AND(ISBLANK(E21),ISBLANK(F21),ISBLANK(G21))</f>
        <v>1</v>
      </c>
      <c r="P21" t="b">
        <f t="shared" ref="P21:P23" si="5">AND(ISBLANK(D21),ISBLANK(F21),ISBLANK(G21))</f>
        <v>1</v>
      </c>
      <c r="Q21" t="b">
        <f t="shared" ref="Q21:Q23" si="6">AND(ISBLANK(D21),ISBLANK(E21),ISBLANK(G21))</f>
        <v>1</v>
      </c>
      <c r="R21" t="b">
        <f t="shared" ref="R21:R23" si="7">AND(ISBLANK(D21),ISBLANK(E21),ISBLANK(F21))</f>
        <v>1</v>
      </c>
      <c r="T21" t="b">
        <f t="shared" ref="T21:T23" si="8">AND(ISBLANK(J21),ISBLANK(K21),ISBLANK(L21))</f>
        <v>1</v>
      </c>
      <c r="U21" t="b">
        <f t="shared" ref="U21:U23" si="9">AND(ISBLANK(I21),ISBLANK(K21),ISBLANK(L21))</f>
        <v>1</v>
      </c>
      <c r="V21" t="b">
        <f t="shared" ref="V21:V23" si="10">AND(ISBLANK(I21),ISBLANK(J21),ISBLANK(L21))</f>
        <v>1</v>
      </c>
      <c r="W21" t="b">
        <f t="shared" ref="W21:W23" si="11">AND(ISBLANK(I21),ISBLANK(J21),ISBLANK(K21))</f>
        <v>1</v>
      </c>
      <c r="Y21" s="160">
        <f t="shared" si="2"/>
        <v>0</v>
      </c>
      <c r="Z21" s="17">
        <f t="shared" si="0"/>
        <v>9</v>
      </c>
      <c r="AC21" s="17">
        <f t="shared" si="3"/>
        <v>0</v>
      </c>
      <c r="AD21">
        <f t="shared" si="1"/>
        <v>9</v>
      </c>
    </row>
    <row r="22" spans="1:32" ht="24.5" customHeight="1" thickBot="1" x14ac:dyDescent="0.4">
      <c r="A22" s="292"/>
      <c r="B22" s="146" t="s">
        <v>380</v>
      </c>
      <c r="C22" s="167"/>
      <c r="D22" s="29"/>
      <c r="E22" s="29"/>
      <c r="F22" s="102"/>
      <c r="G22" s="29"/>
      <c r="H22" s="28"/>
      <c r="I22" s="29"/>
      <c r="J22" s="29"/>
      <c r="K22" s="102"/>
      <c r="L22" s="29"/>
      <c r="M22" s="6">
        <v>9</v>
      </c>
      <c r="O22" t="b">
        <f t="shared" si="4"/>
        <v>1</v>
      </c>
      <c r="P22" t="b">
        <f t="shared" si="5"/>
        <v>1</v>
      </c>
      <c r="Q22" t="b">
        <f t="shared" si="6"/>
        <v>1</v>
      </c>
      <c r="R22" t="b">
        <f t="shared" si="7"/>
        <v>1</v>
      </c>
      <c r="T22" t="b">
        <f t="shared" si="8"/>
        <v>1</v>
      </c>
      <c r="U22" t="b">
        <f t="shared" si="9"/>
        <v>1</v>
      </c>
      <c r="V22" t="b">
        <f t="shared" si="10"/>
        <v>1</v>
      </c>
      <c r="W22" t="b">
        <f t="shared" si="11"/>
        <v>1</v>
      </c>
      <c r="Y22" s="160">
        <f t="shared" si="2"/>
        <v>0</v>
      </c>
      <c r="Z22" s="17">
        <f t="shared" si="0"/>
        <v>9</v>
      </c>
      <c r="AC22" s="17">
        <f t="shared" si="3"/>
        <v>0</v>
      </c>
      <c r="AD22">
        <f t="shared" si="1"/>
        <v>9</v>
      </c>
    </row>
    <row r="23" spans="1:32" ht="23.5" customHeight="1" thickBot="1" x14ac:dyDescent="0.4">
      <c r="A23" s="189" t="s">
        <v>381</v>
      </c>
      <c r="B23" s="190" t="s">
        <v>332</v>
      </c>
      <c r="C23" s="195"/>
      <c r="D23" s="150"/>
      <c r="E23" s="150"/>
      <c r="F23" s="151"/>
      <c r="G23" s="150"/>
      <c r="H23" s="28"/>
      <c r="I23" s="150"/>
      <c r="J23" s="150"/>
      <c r="K23" s="151"/>
      <c r="L23" s="150"/>
      <c r="M23" s="6">
        <v>9</v>
      </c>
      <c r="O23" t="b">
        <f t="shared" si="4"/>
        <v>1</v>
      </c>
      <c r="P23" t="b">
        <f t="shared" si="5"/>
        <v>1</v>
      </c>
      <c r="Q23" t="b">
        <f t="shared" si="6"/>
        <v>1</v>
      </c>
      <c r="R23" t="b">
        <f t="shared" si="7"/>
        <v>1</v>
      </c>
      <c r="T23" t="b">
        <f t="shared" si="8"/>
        <v>1</v>
      </c>
      <c r="U23" t="b">
        <f t="shared" si="9"/>
        <v>1</v>
      </c>
      <c r="V23" t="b">
        <f t="shared" si="10"/>
        <v>1</v>
      </c>
      <c r="W23" t="b">
        <f t="shared" si="11"/>
        <v>1</v>
      </c>
      <c r="Y23" s="160">
        <f t="shared" si="2"/>
        <v>0</v>
      </c>
      <c r="Z23" s="17">
        <f t="shared" si="0"/>
        <v>9</v>
      </c>
      <c r="AC23" s="17">
        <f t="shared" si="3"/>
        <v>0</v>
      </c>
      <c r="AD23">
        <f t="shared" si="1"/>
        <v>9</v>
      </c>
    </row>
    <row r="24" spans="1:32" ht="98" customHeight="1" thickBot="1" x14ac:dyDescent="0.4">
      <c r="A24" s="299"/>
      <c r="B24" s="300"/>
      <c r="C24" s="300"/>
      <c r="D24" s="300"/>
      <c r="E24" s="300"/>
      <c r="F24" s="300"/>
      <c r="G24" s="300"/>
      <c r="H24" s="300"/>
      <c r="I24" s="300"/>
      <c r="J24" s="300"/>
      <c r="K24" s="300"/>
      <c r="L24" s="301"/>
      <c r="M24" s="6"/>
      <c r="Y24" s="160" t="s">
        <v>342</v>
      </c>
      <c r="Z24" s="17"/>
      <c r="AB24" s="165"/>
      <c r="AC24" s="166"/>
      <c r="AD24" s="165"/>
      <c r="AE24" s="165"/>
    </row>
    <row r="25" spans="1:32" ht="29.5" hidden="1" customHeight="1" x14ac:dyDescent="0.35">
      <c r="A25" s="3"/>
      <c r="M25" s="49">
        <f>SUM(M16:M23)</f>
        <v>72</v>
      </c>
      <c r="Y25" s="160">
        <f>SUM(Y16:Y23)</f>
        <v>0</v>
      </c>
      <c r="Z25" s="17">
        <f>SUM(Z16:Z23)</f>
        <v>72</v>
      </c>
      <c r="AA25" s="13">
        <f>M25-Z25</f>
        <v>0</v>
      </c>
      <c r="AB25" s="18">
        <f>IF(AA25=0,0,Y25/AA25*100)</f>
        <v>0</v>
      </c>
      <c r="AC25" s="17">
        <f>SUM(AC16:AC23)</f>
        <v>0</v>
      </c>
      <c r="AD25">
        <f>SUM(AD16:AD23)</f>
        <v>72</v>
      </c>
      <c r="AE25">
        <f>M25-AD25</f>
        <v>0</v>
      </c>
      <c r="AF25" s="20">
        <f>IF(AE25=0,0,AC25/AE25*100)</f>
        <v>0</v>
      </c>
    </row>
    <row r="26" spans="1:32" ht="20" customHeight="1" thickBot="1" x14ac:dyDescent="0.4">
      <c r="A26" s="125" t="s">
        <v>382</v>
      </c>
      <c r="B26" s="126"/>
      <c r="C26" s="126"/>
      <c r="D26" s="126"/>
      <c r="E26" s="126"/>
      <c r="F26" s="126"/>
      <c r="G26" s="126"/>
      <c r="H26" s="126"/>
      <c r="I26" s="126"/>
      <c r="J26" s="126"/>
      <c r="K26" s="126"/>
      <c r="L26" s="126"/>
      <c r="M26" s="49" t="s">
        <v>31</v>
      </c>
      <c r="Y26" s="160"/>
      <c r="Z26" s="17" t="str">
        <f t="shared" si="0"/>
        <v>(totaal)</v>
      </c>
      <c r="AA26" t="s">
        <v>30</v>
      </c>
      <c r="AB26" s="50" t="s">
        <v>34</v>
      </c>
      <c r="AC26" s="17"/>
      <c r="AD26" t="str">
        <f t="shared" si="1"/>
        <v>(totaal)</v>
      </c>
      <c r="AE26" t="s">
        <v>30</v>
      </c>
      <c r="AF26" s="50" t="s">
        <v>34</v>
      </c>
    </row>
    <row r="27" spans="1:32" ht="34" customHeight="1" x14ac:dyDescent="0.35">
      <c r="A27" s="293" t="s">
        <v>383</v>
      </c>
      <c r="B27" s="155" t="s">
        <v>384</v>
      </c>
      <c r="C27" s="201"/>
      <c r="D27" s="210"/>
      <c r="E27" s="210"/>
      <c r="F27" s="210"/>
      <c r="G27" s="210"/>
      <c r="H27" s="210"/>
      <c r="I27" s="210"/>
      <c r="J27" s="210"/>
      <c r="K27" s="210"/>
      <c r="L27" s="210"/>
      <c r="M27" s="6">
        <v>9</v>
      </c>
      <c r="O27" t="b">
        <f t="shared" ref="O27:O36" si="12">AND(ISBLANK(E27),ISBLANK(F27),ISBLANK(G27))</f>
        <v>1</v>
      </c>
      <c r="P27" t="b">
        <f t="shared" ref="P27:P36" si="13">AND(ISBLANK(D27),ISBLANK(F27),ISBLANK(G27))</f>
        <v>1</v>
      </c>
      <c r="Q27" t="b">
        <f t="shared" ref="Q27:Q36" si="14">AND(ISBLANK(D27),ISBLANK(E27),ISBLANK(G27))</f>
        <v>1</v>
      </c>
      <c r="R27" t="b">
        <f t="shared" ref="R27:R36" si="15">AND(ISBLANK(D27),ISBLANK(E27),ISBLANK(F27))</f>
        <v>1</v>
      </c>
      <c r="T27" t="b">
        <f t="shared" ref="T27:T36" si="16">AND(ISBLANK(J27),ISBLANK(K27),ISBLANK(L27))</f>
        <v>1</v>
      </c>
      <c r="U27" t="b">
        <f t="shared" ref="U27:U36" si="17">AND(ISBLANK(I27),ISBLANK(K27),ISBLANK(L27))</f>
        <v>1</v>
      </c>
      <c r="V27" t="b">
        <f t="shared" ref="V27:V36" si="18">AND(ISBLANK(I27),ISBLANK(J27),ISBLANK(L27))</f>
        <v>1</v>
      </c>
      <c r="W27" t="b">
        <f t="shared" ref="W27:W36" si="19">AND(ISBLANK(I27),ISBLANK(J27),ISBLANK(K27))</f>
        <v>1</v>
      </c>
      <c r="Y27" s="160">
        <f>IF(D27="x",1,IF(E27="x",4,IF(F27="x",6,IF(G27="x",9,0))))</f>
        <v>0</v>
      </c>
      <c r="Z27" s="17">
        <f t="shared" si="0"/>
        <v>9</v>
      </c>
      <c r="AC27" s="17">
        <f>IF(I27="x",1,IF(J27="x",4,IF(K27="x",6,IF(L27="x",9,0))))</f>
        <v>0</v>
      </c>
      <c r="AD27">
        <f t="shared" si="1"/>
        <v>9</v>
      </c>
    </row>
    <row r="28" spans="1:32" ht="21.5" customHeight="1" x14ac:dyDescent="0.35">
      <c r="A28" s="294"/>
      <c r="B28" s="157" t="s">
        <v>385</v>
      </c>
      <c r="C28" s="1"/>
      <c r="D28" s="153"/>
      <c r="E28" s="153"/>
      <c r="F28" s="153"/>
      <c r="G28" s="153"/>
      <c r="H28" s="28"/>
      <c r="I28" s="153"/>
      <c r="J28" s="153"/>
      <c r="K28" s="153"/>
      <c r="L28" s="152"/>
      <c r="M28" s="6">
        <v>9</v>
      </c>
      <c r="O28" t="b">
        <f t="shared" si="12"/>
        <v>1</v>
      </c>
      <c r="P28" t="b">
        <f t="shared" si="13"/>
        <v>1</v>
      </c>
      <c r="Q28" t="b">
        <f t="shared" si="14"/>
        <v>1</v>
      </c>
      <c r="R28" t="b">
        <f t="shared" si="15"/>
        <v>1</v>
      </c>
      <c r="T28" t="b">
        <f t="shared" si="16"/>
        <v>1</v>
      </c>
      <c r="U28" t="b">
        <f t="shared" si="17"/>
        <v>1</v>
      </c>
      <c r="V28" t="b">
        <f t="shared" si="18"/>
        <v>1</v>
      </c>
      <c r="W28" t="b">
        <f t="shared" si="19"/>
        <v>1</v>
      </c>
      <c r="Y28" s="160">
        <f t="shared" ref="Y28:Y36" si="20">IF(D28="x",1,IF(E28="x",4,IF(F28="x",6,IF(G28="x",9,0))))</f>
        <v>0</v>
      </c>
      <c r="Z28" s="17">
        <f t="shared" si="0"/>
        <v>9</v>
      </c>
      <c r="AC28" s="17">
        <f t="shared" ref="AC28:AC36" si="21">IF(I28="x",1,IF(J28="x",4,IF(K28="x",6,IF(L28="x",9,0))))</f>
        <v>0</v>
      </c>
      <c r="AD28">
        <f t="shared" si="1"/>
        <v>9</v>
      </c>
    </row>
    <row r="29" spans="1:32" ht="25.5" customHeight="1" thickBot="1" x14ac:dyDescent="0.4">
      <c r="A29" s="295"/>
      <c r="B29" s="146" t="s">
        <v>328</v>
      </c>
      <c r="C29" s="1"/>
      <c r="D29" s="102"/>
      <c r="E29" s="102"/>
      <c r="F29" s="102"/>
      <c r="G29" s="102"/>
      <c r="H29" s="28"/>
      <c r="I29" s="102"/>
      <c r="J29" s="102"/>
      <c r="K29" s="102"/>
      <c r="L29" s="29"/>
      <c r="M29" s="6">
        <v>9</v>
      </c>
      <c r="O29" t="b">
        <f t="shared" si="12"/>
        <v>1</v>
      </c>
      <c r="P29" t="b">
        <f t="shared" si="13"/>
        <v>1</v>
      </c>
      <c r="Q29" t="b">
        <f t="shared" si="14"/>
        <v>1</v>
      </c>
      <c r="R29" t="b">
        <f t="shared" si="15"/>
        <v>1</v>
      </c>
      <c r="T29" t="b">
        <f t="shared" si="16"/>
        <v>1</v>
      </c>
      <c r="U29" t="b">
        <f t="shared" si="17"/>
        <v>1</v>
      </c>
      <c r="V29" t="b">
        <f t="shared" si="18"/>
        <v>1</v>
      </c>
      <c r="W29" t="b">
        <f t="shared" si="19"/>
        <v>1</v>
      </c>
      <c r="Y29" s="160">
        <f t="shared" si="20"/>
        <v>0</v>
      </c>
      <c r="Z29" s="17">
        <f t="shared" si="0"/>
        <v>9</v>
      </c>
      <c r="AC29" s="17">
        <f t="shared" si="21"/>
        <v>0</v>
      </c>
      <c r="AD29">
        <f t="shared" si="1"/>
        <v>9</v>
      </c>
    </row>
    <row r="30" spans="1:32" ht="43.5" customHeight="1" x14ac:dyDescent="0.35">
      <c r="A30" s="293" t="s">
        <v>325</v>
      </c>
      <c r="B30" s="146" t="s">
        <v>386</v>
      </c>
      <c r="C30" s="1"/>
      <c r="D30" s="102"/>
      <c r="E30" s="102"/>
      <c r="F30" s="102"/>
      <c r="G30" s="102"/>
      <c r="H30" s="28"/>
      <c r="I30" s="102"/>
      <c r="J30" s="102"/>
      <c r="K30" s="102"/>
      <c r="L30" s="29"/>
      <c r="M30" s="6">
        <v>9</v>
      </c>
      <c r="O30" t="b">
        <f t="shared" si="12"/>
        <v>1</v>
      </c>
      <c r="P30" t="b">
        <f t="shared" si="13"/>
        <v>1</v>
      </c>
      <c r="Q30" t="b">
        <f t="shared" si="14"/>
        <v>1</v>
      </c>
      <c r="R30" t="b">
        <f t="shared" si="15"/>
        <v>1</v>
      </c>
      <c r="T30" t="b">
        <f t="shared" si="16"/>
        <v>1</v>
      </c>
      <c r="U30" t="b">
        <f t="shared" si="17"/>
        <v>1</v>
      </c>
      <c r="V30" t="b">
        <f t="shared" si="18"/>
        <v>1</v>
      </c>
      <c r="W30" t="b">
        <f t="shared" si="19"/>
        <v>1</v>
      </c>
      <c r="Y30" s="160">
        <f t="shared" si="20"/>
        <v>0</v>
      </c>
      <c r="Z30" s="17">
        <f t="shared" si="0"/>
        <v>9</v>
      </c>
      <c r="AC30" s="17">
        <f t="shared" si="21"/>
        <v>0</v>
      </c>
      <c r="AD30">
        <f t="shared" si="1"/>
        <v>9</v>
      </c>
    </row>
    <row r="31" spans="1:32" ht="43.5" customHeight="1" x14ac:dyDescent="0.35">
      <c r="A31" s="294"/>
      <c r="B31" s="146" t="s">
        <v>387</v>
      </c>
      <c r="C31" s="1"/>
      <c r="D31" s="102"/>
      <c r="E31" s="102"/>
      <c r="F31" s="102"/>
      <c r="G31" s="102"/>
      <c r="H31" s="28"/>
      <c r="I31" s="102"/>
      <c r="J31" s="102"/>
      <c r="K31" s="102"/>
      <c r="L31" s="29"/>
      <c r="M31" s="6">
        <v>9</v>
      </c>
      <c r="O31" t="b">
        <f t="shared" si="12"/>
        <v>1</v>
      </c>
      <c r="P31" t="b">
        <f t="shared" si="13"/>
        <v>1</v>
      </c>
      <c r="Q31" t="b">
        <f t="shared" si="14"/>
        <v>1</v>
      </c>
      <c r="R31" t="b">
        <f t="shared" si="15"/>
        <v>1</v>
      </c>
      <c r="T31" t="b">
        <f t="shared" si="16"/>
        <v>1</v>
      </c>
      <c r="U31" t="b">
        <f t="shared" si="17"/>
        <v>1</v>
      </c>
      <c r="V31" t="b">
        <f t="shared" si="18"/>
        <v>1</v>
      </c>
      <c r="W31" t="b">
        <f t="shared" si="19"/>
        <v>1</v>
      </c>
      <c r="Y31" s="160">
        <f t="shared" si="20"/>
        <v>0</v>
      </c>
      <c r="Z31" s="17">
        <f t="shared" si="0"/>
        <v>9</v>
      </c>
      <c r="AC31" s="17">
        <f t="shared" si="21"/>
        <v>0</v>
      </c>
      <c r="AD31">
        <f t="shared" si="1"/>
        <v>9</v>
      </c>
    </row>
    <row r="32" spans="1:32" ht="58" customHeight="1" x14ac:dyDescent="0.35">
      <c r="A32" s="294"/>
      <c r="B32" s="146" t="s">
        <v>388</v>
      </c>
      <c r="C32" s="1"/>
      <c r="D32" s="102"/>
      <c r="E32" s="102"/>
      <c r="F32" s="102"/>
      <c r="G32" s="102"/>
      <c r="H32" s="28"/>
      <c r="I32" s="102"/>
      <c r="J32" s="102"/>
      <c r="K32" s="102"/>
      <c r="L32" s="29"/>
      <c r="M32" s="6">
        <v>9</v>
      </c>
      <c r="O32" t="b">
        <f t="shared" si="12"/>
        <v>1</v>
      </c>
      <c r="P32" t="b">
        <f t="shared" si="13"/>
        <v>1</v>
      </c>
      <c r="Q32" t="b">
        <f t="shared" si="14"/>
        <v>1</v>
      </c>
      <c r="R32" t="b">
        <f t="shared" si="15"/>
        <v>1</v>
      </c>
      <c r="T32" t="b">
        <f t="shared" si="16"/>
        <v>1</v>
      </c>
      <c r="U32" t="b">
        <f t="shared" si="17"/>
        <v>1</v>
      </c>
      <c r="V32" t="b">
        <f t="shared" si="18"/>
        <v>1</v>
      </c>
      <c r="W32" t="b">
        <f t="shared" si="19"/>
        <v>1</v>
      </c>
      <c r="Y32" s="160">
        <f t="shared" si="20"/>
        <v>0</v>
      </c>
      <c r="Z32" s="17">
        <f t="shared" ref="Z32:Z71" si="22">IF(Y32=0,M32,0)</f>
        <v>9</v>
      </c>
      <c r="AC32" s="17">
        <f t="shared" si="21"/>
        <v>0</v>
      </c>
      <c r="AD32">
        <f t="shared" ref="AD32:AD71" si="23">IF(AC32=0,M32,0)</f>
        <v>9</v>
      </c>
    </row>
    <row r="33" spans="1:32" ht="36.5" customHeight="1" thickBot="1" x14ac:dyDescent="0.4">
      <c r="A33" s="295"/>
      <c r="B33" s="146" t="s">
        <v>389</v>
      </c>
      <c r="C33" s="1"/>
      <c r="D33" s="102"/>
      <c r="E33" s="102"/>
      <c r="F33" s="102"/>
      <c r="G33" s="102"/>
      <c r="H33" s="28"/>
      <c r="I33" s="102"/>
      <c r="J33" s="102"/>
      <c r="K33" s="102"/>
      <c r="L33" s="29"/>
      <c r="M33" s="6">
        <v>9</v>
      </c>
      <c r="O33" t="b">
        <f t="shared" si="12"/>
        <v>1</v>
      </c>
      <c r="P33" t="b">
        <f t="shared" si="13"/>
        <v>1</v>
      </c>
      <c r="Q33" t="b">
        <f t="shared" si="14"/>
        <v>1</v>
      </c>
      <c r="R33" t="b">
        <f t="shared" si="15"/>
        <v>1</v>
      </c>
      <c r="T33" t="b">
        <f t="shared" si="16"/>
        <v>1</v>
      </c>
      <c r="U33" t="b">
        <f t="shared" si="17"/>
        <v>1</v>
      </c>
      <c r="V33" t="b">
        <f t="shared" si="18"/>
        <v>1</v>
      </c>
      <c r="W33" t="b">
        <f t="shared" si="19"/>
        <v>1</v>
      </c>
      <c r="Y33" s="160">
        <f t="shared" si="20"/>
        <v>0</v>
      </c>
      <c r="Z33" s="17">
        <f t="shared" si="22"/>
        <v>9</v>
      </c>
      <c r="AC33" s="17">
        <f t="shared" si="21"/>
        <v>0</v>
      </c>
      <c r="AD33">
        <f t="shared" si="23"/>
        <v>9</v>
      </c>
    </row>
    <row r="34" spans="1:32" ht="67" customHeight="1" x14ac:dyDescent="0.35">
      <c r="A34" s="293" t="s">
        <v>390</v>
      </c>
      <c r="B34" s="146" t="s">
        <v>391</v>
      </c>
      <c r="C34" s="1"/>
      <c r="D34" s="102"/>
      <c r="E34" s="102"/>
      <c r="F34" s="102"/>
      <c r="G34" s="102"/>
      <c r="H34" s="28"/>
      <c r="I34" s="102"/>
      <c r="J34" s="102"/>
      <c r="K34" s="102"/>
      <c r="L34" s="29"/>
      <c r="M34" s="6">
        <v>9</v>
      </c>
      <c r="O34" t="b">
        <f t="shared" si="12"/>
        <v>1</v>
      </c>
      <c r="P34" t="b">
        <f t="shared" si="13"/>
        <v>1</v>
      </c>
      <c r="Q34" t="b">
        <f t="shared" si="14"/>
        <v>1</v>
      </c>
      <c r="R34" t="b">
        <f t="shared" si="15"/>
        <v>1</v>
      </c>
      <c r="T34" t="b">
        <f t="shared" si="16"/>
        <v>1</v>
      </c>
      <c r="U34" t="b">
        <f t="shared" si="17"/>
        <v>1</v>
      </c>
      <c r="V34" t="b">
        <f t="shared" si="18"/>
        <v>1</v>
      </c>
      <c r="W34" t="b">
        <f t="shared" si="19"/>
        <v>1</v>
      </c>
      <c r="Y34" s="160">
        <f t="shared" si="20"/>
        <v>0</v>
      </c>
      <c r="Z34" s="17">
        <f t="shared" si="22"/>
        <v>9</v>
      </c>
      <c r="AC34" s="17">
        <f t="shared" si="21"/>
        <v>0</v>
      </c>
      <c r="AD34">
        <f t="shared" si="23"/>
        <v>9</v>
      </c>
    </row>
    <row r="35" spans="1:32" ht="24.5" customHeight="1" thickBot="1" x14ac:dyDescent="0.4">
      <c r="A35" s="295"/>
      <c r="B35" s="146" t="s">
        <v>392</v>
      </c>
      <c r="C35" s="1"/>
      <c r="D35" s="102"/>
      <c r="E35" s="102"/>
      <c r="F35" s="102"/>
      <c r="G35" s="102"/>
      <c r="H35" s="28"/>
      <c r="I35" s="102"/>
      <c r="J35" s="102"/>
      <c r="K35" s="102"/>
      <c r="L35" s="29"/>
      <c r="M35" s="6">
        <v>9</v>
      </c>
      <c r="O35" t="b">
        <f t="shared" si="12"/>
        <v>1</v>
      </c>
      <c r="P35" t="b">
        <f t="shared" si="13"/>
        <v>1</v>
      </c>
      <c r="Q35" t="b">
        <f t="shared" si="14"/>
        <v>1</v>
      </c>
      <c r="R35" t="b">
        <f t="shared" si="15"/>
        <v>1</v>
      </c>
      <c r="T35" t="b">
        <f t="shared" si="16"/>
        <v>1</v>
      </c>
      <c r="U35" t="b">
        <f t="shared" si="17"/>
        <v>1</v>
      </c>
      <c r="V35" t="b">
        <f t="shared" si="18"/>
        <v>1</v>
      </c>
      <c r="W35" t="b">
        <f t="shared" si="19"/>
        <v>1</v>
      </c>
      <c r="Y35" s="160">
        <f t="shared" si="20"/>
        <v>0</v>
      </c>
      <c r="Z35" s="17">
        <f t="shared" si="22"/>
        <v>9</v>
      </c>
      <c r="AC35" s="17">
        <f t="shared" si="21"/>
        <v>0</v>
      </c>
      <c r="AD35">
        <f t="shared" si="23"/>
        <v>9</v>
      </c>
    </row>
    <row r="36" spans="1:32" ht="64.5" customHeight="1" thickBot="1" x14ac:dyDescent="0.4">
      <c r="A36" s="199" t="s">
        <v>393</v>
      </c>
      <c r="B36" s="156" t="s">
        <v>394</v>
      </c>
      <c r="C36" s="1"/>
      <c r="D36" s="151"/>
      <c r="E36" s="151"/>
      <c r="F36" s="151"/>
      <c r="G36" s="151"/>
      <c r="H36" s="28"/>
      <c r="I36" s="151"/>
      <c r="J36" s="151"/>
      <c r="K36" s="151"/>
      <c r="L36" s="150"/>
      <c r="M36" s="6">
        <v>9</v>
      </c>
      <c r="O36" t="b">
        <f t="shared" si="12"/>
        <v>1</v>
      </c>
      <c r="P36" t="b">
        <f t="shared" si="13"/>
        <v>1</v>
      </c>
      <c r="Q36" t="b">
        <f t="shared" si="14"/>
        <v>1</v>
      </c>
      <c r="R36" t="b">
        <f t="shared" si="15"/>
        <v>1</v>
      </c>
      <c r="T36" t="b">
        <f t="shared" si="16"/>
        <v>1</v>
      </c>
      <c r="U36" t="b">
        <f t="shared" si="17"/>
        <v>1</v>
      </c>
      <c r="V36" t="b">
        <f t="shared" si="18"/>
        <v>1</v>
      </c>
      <c r="W36" t="b">
        <f t="shared" si="19"/>
        <v>1</v>
      </c>
      <c r="Y36" s="160">
        <f t="shared" si="20"/>
        <v>0</v>
      </c>
      <c r="Z36" s="17">
        <f t="shared" si="22"/>
        <v>9</v>
      </c>
      <c r="AC36" s="17">
        <f t="shared" si="21"/>
        <v>0</v>
      </c>
      <c r="AD36">
        <f t="shared" si="23"/>
        <v>9</v>
      </c>
    </row>
    <row r="37" spans="1:32" ht="98" customHeight="1" thickBot="1" x14ac:dyDescent="0.4">
      <c r="A37" s="302"/>
      <c r="B37" s="303"/>
      <c r="C37" s="303"/>
      <c r="D37" s="303"/>
      <c r="E37" s="303"/>
      <c r="F37" s="303"/>
      <c r="G37" s="303"/>
      <c r="H37" s="303"/>
      <c r="I37" s="303"/>
      <c r="J37" s="303"/>
      <c r="K37" s="303"/>
      <c r="L37" s="304"/>
      <c r="M37" s="6"/>
      <c r="Y37" s="160"/>
      <c r="Z37" s="17"/>
      <c r="AC37" s="17"/>
    </row>
    <row r="38" spans="1:32" ht="22.5" hidden="1" customHeight="1" x14ac:dyDescent="0.35">
      <c r="A38" s="2"/>
      <c r="M38" s="49">
        <f>SUM(M27:M36)</f>
        <v>90</v>
      </c>
      <c r="Y38" s="160">
        <f>SUM(Y27:Y36)</f>
        <v>0</v>
      </c>
      <c r="Z38" s="17">
        <f>SUM(Z27:Z36)</f>
        <v>90</v>
      </c>
      <c r="AA38" s="13">
        <f>M38-Z38</f>
        <v>0</v>
      </c>
      <c r="AB38" s="18">
        <f>IF(AA38=0,0,Y38/AA38*100)</f>
        <v>0</v>
      </c>
      <c r="AC38" s="17">
        <f>SUM(AC27:AC36)</f>
        <v>0</v>
      </c>
      <c r="AD38">
        <f>SUM(AD27:AD36)</f>
        <v>90</v>
      </c>
      <c r="AE38">
        <f>M38-AD38</f>
        <v>0</v>
      </c>
      <c r="AF38" s="21">
        <f>IF(AE38=0,0,AC38/AE38*100)</f>
        <v>0</v>
      </c>
    </row>
    <row r="39" spans="1:32" ht="30.5" hidden="1" customHeight="1" x14ac:dyDescent="0.35">
      <c r="A39" s="2"/>
      <c r="M39" s="49" t="s">
        <v>31</v>
      </c>
      <c r="Y39" s="160"/>
      <c r="Z39" s="17" t="str">
        <f t="shared" si="22"/>
        <v>(totaal)</v>
      </c>
      <c r="AA39" t="s">
        <v>30</v>
      </c>
      <c r="AB39" s="50" t="s">
        <v>34</v>
      </c>
      <c r="AC39" s="17"/>
      <c r="AD39" t="str">
        <f t="shared" si="23"/>
        <v>(totaal)</v>
      </c>
      <c r="AE39" t="s">
        <v>30</v>
      </c>
      <c r="AF39" s="50" t="s">
        <v>34</v>
      </c>
    </row>
    <row r="40" spans="1:32" ht="21" customHeight="1" thickBot="1" x14ac:dyDescent="0.4">
      <c r="A40" s="125" t="s">
        <v>395</v>
      </c>
      <c r="B40" s="126"/>
      <c r="C40" s="126"/>
      <c r="D40" s="126"/>
      <c r="E40" s="126"/>
      <c r="F40" s="126"/>
      <c r="G40" s="126"/>
      <c r="H40" s="126"/>
      <c r="I40" s="126"/>
      <c r="J40" s="126"/>
      <c r="K40" s="126"/>
      <c r="L40" s="126"/>
      <c r="M40" s="6"/>
      <c r="Y40" s="160"/>
      <c r="Z40" s="17"/>
      <c r="AC40" s="17"/>
    </row>
    <row r="41" spans="1:32" ht="43.5" customHeight="1" x14ac:dyDescent="0.35">
      <c r="A41" s="293" t="s">
        <v>354</v>
      </c>
      <c r="B41" s="157" t="s">
        <v>396</v>
      </c>
      <c r="D41" s="29"/>
      <c r="E41" s="102"/>
      <c r="F41" s="102"/>
      <c r="G41" s="102"/>
      <c r="H41" s="28"/>
      <c r="I41" s="29"/>
      <c r="J41" s="29"/>
      <c r="K41" s="102"/>
      <c r="L41" s="29"/>
      <c r="M41" s="6">
        <v>9</v>
      </c>
      <c r="O41" t="b">
        <f>AND(ISBLANK(E41),ISBLANK(F41),ISBLANK(G41))</f>
        <v>1</v>
      </c>
      <c r="P41" t="b">
        <f>AND(ISBLANK(D41),ISBLANK(F41),ISBLANK(G41))</f>
        <v>1</v>
      </c>
      <c r="Q41" t="b">
        <f>AND(ISBLANK(D41),ISBLANK(E41),ISBLANK(G41))</f>
        <v>1</v>
      </c>
      <c r="R41" t="b">
        <f>AND(ISBLANK(D41),ISBLANK(E41),ISBLANK(F41))</f>
        <v>1</v>
      </c>
      <c r="T41" t="b">
        <f>AND(ISBLANK(J41),ISBLANK(K41),ISBLANK(L41))</f>
        <v>1</v>
      </c>
      <c r="U41" t="b">
        <f>AND(ISBLANK(I41),ISBLANK(K41),ISBLANK(L41))</f>
        <v>1</v>
      </c>
      <c r="V41" t="b">
        <f>AND(ISBLANK(I41),ISBLANK(J41),ISBLANK(L41))</f>
        <v>1</v>
      </c>
      <c r="W41" t="b">
        <f>AND(ISBLANK(I41),ISBLANK(J41),ISBLANK(K41))</f>
        <v>1</v>
      </c>
      <c r="Y41" s="160">
        <f>IF(D41="x",1,IF(E41="x",4,IF(F41="x",6,IF(G41="x",9,0))))</f>
        <v>0</v>
      </c>
      <c r="Z41" s="17">
        <f t="shared" si="22"/>
        <v>9</v>
      </c>
      <c r="AC41" s="17">
        <f>IF(I41="x",1,IF(J41="x",4,IF(K41="x",6,IF(L41="x",9,0))))</f>
        <v>0</v>
      </c>
      <c r="AD41">
        <f t="shared" si="23"/>
        <v>9</v>
      </c>
    </row>
    <row r="42" spans="1:32" ht="16" customHeight="1" x14ac:dyDescent="0.35">
      <c r="A42" s="294"/>
      <c r="B42" s="146" t="s">
        <v>397</v>
      </c>
      <c r="D42" s="29"/>
      <c r="E42" s="102"/>
      <c r="F42" s="102"/>
      <c r="G42" s="102"/>
      <c r="H42" s="28"/>
      <c r="I42" s="29"/>
      <c r="J42" s="102"/>
      <c r="K42" s="102"/>
      <c r="L42" s="29"/>
      <c r="M42" s="6">
        <v>9</v>
      </c>
      <c r="O42" t="b">
        <f>AND(ISBLANK(E42),ISBLANK(F42),ISBLANK(G42))</f>
        <v>1</v>
      </c>
      <c r="P42" t="b">
        <f>AND(ISBLANK(D42),ISBLANK(F42),ISBLANK(G42))</f>
        <v>1</v>
      </c>
      <c r="Q42" t="b">
        <f>AND(ISBLANK(D42),ISBLANK(E42),ISBLANK(G42))</f>
        <v>1</v>
      </c>
      <c r="R42" t="b">
        <f>AND(ISBLANK(D42),ISBLANK(E42),ISBLANK(F42))</f>
        <v>1</v>
      </c>
      <c r="T42" t="b">
        <f>AND(ISBLANK(J42),ISBLANK(K42),ISBLANK(L42))</f>
        <v>1</v>
      </c>
      <c r="U42" t="b">
        <f>AND(ISBLANK(I42),ISBLANK(K42),ISBLANK(L42))</f>
        <v>1</v>
      </c>
      <c r="V42" t="b">
        <f>AND(ISBLANK(I42),ISBLANK(J42),ISBLANK(L42))</f>
        <v>1</v>
      </c>
      <c r="W42" t="b">
        <f>AND(ISBLANK(I42),ISBLANK(J42),ISBLANK(K42))</f>
        <v>1</v>
      </c>
      <c r="Y42" s="160">
        <f t="shared" ref="Y42:Y55" si="24">IF(D42="x",1,IF(E42="x",4,IF(F42="x",6,IF(G42="x",9,0))))</f>
        <v>0</v>
      </c>
      <c r="Z42" s="17">
        <f t="shared" si="22"/>
        <v>9</v>
      </c>
      <c r="AC42" s="17">
        <f t="shared" ref="AC42:AC55" si="25">IF(I42="x",1,IF(J42="x",4,IF(K42="x",6,IF(L42="x",9,0))))</f>
        <v>0</v>
      </c>
      <c r="AD42">
        <f t="shared" si="23"/>
        <v>9</v>
      </c>
    </row>
    <row r="43" spans="1:32" ht="13" customHeight="1" x14ac:dyDescent="0.35">
      <c r="A43" s="294"/>
      <c r="B43" s="146" t="s">
        <v>398</v>
      </c>
      <c r="D43" s="29"/>
      <c r="E43" s="102"/>
      <c r="F43" s="102"/>
      <c r="G43" s="102"/>
      <c r="H43" s="28"/>
      <c r="I43" s="29"/>
      <c r="J43" s="102"/>
      <c r="K43" s="102"/>
      <c r="L43" s="29"/>
      <c r="M43" s="6">
        <v>9</v>
      </c>
      <c r="O43" t="b">
        <f>AND(ISBLANK(E43),ISBLANK(F43),ISBLANK(G43))</f>
        <v>1</v>
      </c>
      <c r="P43" t="b">
        <f>AND(ISBLANK(D43),ISBLANK(F43),ISBLANK(G43))</f>
        <v>1</v>
      </c>
      <c r="Q43" t="b">
        <f>AND(ISBLANK(D43),ISBLANK(E43),ISBLANK(G43))</f>
        <v>1</v>
      </c>
      <c r="R43" t="b">
        <f>AND(ISBLANK(D43),ISBLANK(E43),ISBLANK(F43))</f>
        <v>1</v>
      </c>
      <c r="T43" t="b">
        <f>AND(ISBLANK(J43),ISBLANK(K43),ISBLANK(L43))</f>
        <v>1</v>
      </c>
      <c r="U43" t="b">
        <f>AND(ISBLANK(I43),ISBLANK(K43),ISBLANK(L43))</f>
        <v>1</v>
      </c>
      <c r="V43" t="b">
        <f>AND(ISBLANK(I43),ISBLANK(J43),ISBLANK(L43))</f>
        <v>1</v>
      </c>
      <c r="W43" t="b">
        <f>AND(ISBLANK(I43),ISBLANK(J43),ISBLANK(K43))</f>
        <v>1</v>
      </c>
      <c r="Y43" s="160">
        <f t="shared" si="24"/>
        <v>0</v>
      </c>
      <c r="Z43" s="17">
        <f t="shared" si="22"/>
        <v>9</v>
      </c>
      <c r="AC43" s="17">
        <f t="shared" si="25"/>
        <v>0</v>
      </c>
      <c r="AD43">
        <f t="shared" si="23"/>
        <v>9</v>
      </c>
    </row>
    <row r="44" spans="1:32" ht="25" customHeight="1" thickBot="1" x14ac:dyDescent="0.4">
      <c r="A44" s="295"/>
      <c r="B44" s="146" t="s">
        <v>399</v>
      </c>
      <c r="D44" s="102"/>
      <c r="E44" s="102"/>
      <c r="F44" s="102"/>
      <c r="G44" s="102"/>
      <c r="H44" s="121"/>
      <c r="I44" s="102"/>
      <c r="J44" s="102"/>
      <c r="K44" s="102"/>
      <c r="L44" s="102"/>
      <c r="M44" s="6">
        <v>9</v>
      </c>
      <c r="O44" t="b">
        <f>AND(ISBLANK(E44),ISBLANK(F44),ISBLANK(G44))</f>
        <v>1</v>
      </c>
      <c r="P44" t="b">
        <f>AND(ISBLANK(D44),ISBLANK(F44),ISBLANK(G44))</f>
        <v>1</v>
      </c>
      <c r="Q44" t="b">
        <f>AND(ISBLANK(D44),ISBLANK(E44),ISBLANK(G44))</f>
        <v>1</v>
      </c>
      <c r="R44" t="b">
        <f>AND(ISBLANK(D44),ISBLANK(E44),ISBLANK(F44))</f>
        <v>1</v>
      </c>
      <c r="T44" t="b">
        <f>AND(ISBLANK(J44),ISBLANK(K44),ISBLANK(L44))</f>
        <v>1</v>
      </c>
      <c r="U44" t="b">
        <f>AND(ISBLANK(I44),ISBLANK(K44),ISBLANK(L44))</f>
        <v>1</v>
      </c>
      <c r="V44" t="b">
        <f>AND(ISBLANK(I44),ISBLANK(J44),ISBLANK(L44))</f>
        <v>1</v>
      </c>
      <c r="W44" t="b">
        <f>AND(ISBLANK(I44),ISBLANK(J44),ISBLANK(K44))</f>
        <v>1</v>
      </c>
      <c r="Y44" s="160">
        <f t="shared" si="24"/>
        <v>0</v>
      </c>
      <c r="Z44" s="17">
        <f t="shared" si="22"/>
        <v>9</v>
      </c>
      <c r="AC44" s="17">
        <f t="shared" si="25"/>
        <v>0</v>
      </c>
      <c r="AD44">
        <f t="shared" si="23"/>
        <v>9</v>
      </c>
    </row>
    <row r="45" spans="1:32" ht="59" customHeight="1" thickBot="1" x14ac:dyDescent="0.4">
      <c r="A45" s="191" t="s">
        <v>400</v>
      </c>
      <c r="B45" s="157" t="s">
        <v>401</v>
      </c>
      <c r="D45" s="29"/>
      <c r="E45" s="102"/>
      <c r="F45" s="102"/>
      <c r="G45" s="102"/>
      <c r="H45" s="28"/>
      <c r="I45" s="29"/>
      <c r="J45" s="102"/>
      <c r="K45" s="102"/>
      <c r="L45" s="29"/>
      <c r="M45" s="6">
        <v>9</v>
      </c>
      <c r="O45" t="b">
        <f t="shared" ref="O45" si="26">AND(ISBLANK(E45),ISBLANK(F45),ISBLANK(G45))</f>
        <v>1</v>
      </c>
      <c r="P45" t="b">
        <f t="shared" ref="P45" si="27">AND(ISBLANK(D45),ISBLANK(F45),ISBLANK(G45))</f>
        <v>1</v>
      </c>
      <c r="Q45" t="b">
        <f t="shared" ref="Q45" si="28">AND(ISBLANK(D45),ISBLANK(E45),ISBLANK(G45))</f>
        <v>1</v>
      </c>
      <c r="R45" t="b">
        <f t="shared" ref="R45" si="29">AND(ISBLANK(D45),ISBLANK(E45),ISBLANK(F45))</f>
        <v>1</v>
      </c>
      <c r="T45" t="b">
        <f t="shared" ref="T45" si="30">AND(ISBLANK(J45),ISBLANK(K45),ISBLANK(L45))</f>
        <v>1</v>
      </c>
      <c r="U45" t="b">
        <f t="shared" ref="U45" si="31">AND(ISBLANK(I45),ISBLANK(K45),ISBLANK(L45))</f>
        <v>1</v>
      </c>
      <c r="V45" t="b">
        <f t="shared" ref="V45" si="32">AND(ISBLANK(I45),ISBLANK(J45),ISBLANK(L45))</f>
        <v>1</v>
      </c>
      <c r="W45" t="b">
        <f t="shared" ref="W45" si="33">AND(ISBLANK(I45),ISBLANK(J45),ISBLANK(K45))</f>
        <v>1</v>
      </c>
      <c r="Y45" s="160">
        <f t="shared" si="24"/>
        <v>0</v>
      </c>
      <c r="Z45" s="17">
        <f t="shared" si="22"/>
        <v>9</v>
      </c>
      <c r="AC45" s="17">
        <f t="shared" si="25"/>
        <v>0</v>
      </c>
      <c r="AD45">
        <f t="shared" si="23"/>
        <v>9</v>
      </c>
    </row>
    <row r="46" spans="1:32" ht="1" hidden="1" customHeight="1" thickBot="1" x14ac:dyDescent="0.4">
      <c r="A46" s="312"/>
      <c r="B46" s="313"/>
      <c r="C46" s="314"/>
      <c r="D46" s="314"/>
      <c r="E46" s="314"/>
      <c r="F46" s="314"/>
      <c r="G46" s="314"/>
      <c r="H46" s="314"/>
      <c r="I46" s="314"/>
      <c r="J46" s="314"/>
      <c r="K46" s="314"/>
      <c r="L46" s="315"/>
      <c r="M46" s="6"/>
      <c r="Y46" s="160">
        <f t="shared" si="24"/>
        <v>0</v>
      </c>
      <c r="Z46" s="17"/>
      <c r="AC46" s="17">
        <f t="shared" si="25"/>
        <v>0</v>
      </c>
    </row>
    <row r="47" spans="1:32" ht="24.5" customHeight="1" x14ac:dyDescent="0.35">
      <c r="A47" s="293" t="s">
        <v>402</v>
      </c>
      <c r="B47" s="157" t="s">
        <v>403</v>
      </c>
      <c r="D47" s="152"/>
      <c r="E47" s="153"/>
      <c r="F47" s="153"/>
      <c r="G47" s="153"/>
      <c r="H47" s="28"/>
      <c r="I47" s="152"/>
      <c r="J47" s="153"/>
      <c r="K47" s="153"/>
      <c r="L47" s="152"/>
      <c r="M47" s="6">
        <v>9</v>
      </c>
      <c r="O47" t="b">
        <f t="shared" ref="O47:O55" si="34">AND(ISBLANK(E47),ISBLANK(F47),ISBLANK(G47))</f>
        <v>1</v>
      </c>
      <c r="P47" t="b">
        <f t="shared" ref="P47:P55" si="35">AND(ISBLANK(D47),ISBLANK(F47),ISBLANK(G47))</f>
        <v>1</v>
      </c>
      <c r="Q47" t="b">
        <f t="shared" ref="Q47:Q55" si="36">AND(ISBLANK(D47),ISBLANK(E47),ISBLANK(G47))</f>
        <v>1</v>
      </c>
      <c r="R47" t="b">
        <f t="shared" ref="R47:R55" si="37">AND(ISBLANK(D47),ISBLANK(E47),ISBLANK(F47))</f>
        <v>1</v>
      </c>
      <c r="T47" t="b">
        <f t="shared" ref="T47:T55" si="38">AND(ISBLANK(J47),ISBLANK(K47),ISBLANK(L47))</f>
        <v>1</v>
      </c>
      <c r="U47" t="b">
        <f t="shared" ref="U47:U55" si="39">AND(ISBLANK(I47),ISBLANK(K47),ISBLANK(L47))</f>
        <v>1</v>
      </c>
      <c r="V47" t="b">
        <f t="shared" ref="V47:V55" si="40">AND(ISBLANK(I47),ISBLANK(J47),ISBLANK(L47))</f>
        <v>1</v>
      </c>
      <c r="W47" t="b">
        <f t="shared" ref="W47:W55" si="41">AND(ISBLANK(I47),ISBLANK(J47),ISBLANK(K47))</f>
        <v>1</v>
      </c>
      <c r="Y47" s="160">
        <f t="shared" si="24"/>
        <v>0</v>
      </c>
      <c r="Z47" s="17">
        <f t="shared" si="22"/>
        <v>9</v>
      </c>
      <c r="AC47" s="17">
        <f t="shared" si="25"/>
        <v>0</v>
      </c>
      <c r="AD47">
        <f t="shared" si="23"/>
        <v>9</v>
      </c>
    </row>
    <row r="48" spans="1:32" ht="46" customHeight="1" x14ac:dyDescent="0.35">
      <c r="A48" s="294"/>
      <c r="B48" s="146" t="s">
        <v>404</v>
      </c>
      <c r="D48" s="152"/>
      <c r="E48" s="153"/>
      <c r="F48" s="153"/>
      <c r="G48" s="153"/>
      <c r="H48" s="28"/>
      <c r="I48" s="152"/>
      <c r="J48" s="153"/>
      <c r="K48" s="153"/>
      <c r="L48" s="152"/>
      <c r="M48" s="6">
        <v>9</v>
      </c>
      <c r="O48" t="b">
        <f t="shared" si="34"/>
        <v>1</v>
      </c>
      <c r="P48" t="b">
        <f t="shared" si="35"/>
        <v>1</v>
      </c>
      <c r="Q48" t="b">
        <f t="shared" si="36"/>
        <v>1</v>
      </c>
      <c r="R48" t="b">
        <f t="shared" si="37"/>
        <v>1</v>
      </c>
      <c r="T48" t="b">
        <f t="shared" si="38"/>
        <v>1</v>
      </c>
      <c r="U48" t="b">
        <f t="shared" si="39"/>
        <v>1</v>
      </c>
      <c r="V48" t="b">
        <f t="shared" si="40"/>
        <v>1</v>
      </c>
      <c r="W48" t="b">
        <f t="shared" si="41"/>
        <v>1</v>
      </c>
      <c r="Y48" s="160">
        <f t="shared" si="24"/>
        <v>0</v>
      </c>
      <c r="Z48" s="17">
        <f t="shared" si="22"/>
        <v>9</v>
      </c>
      <c r="AC48" s="17">
        <f t="shared" si="25"/>
        <v>0</v>
      </c>
      <c r="AD48">
        <f t="shared" si="23"/>
        <v>9</v>
      </c>
    </row>
    <row r="49" spans="1:32" ht="44.5" customHeight="1" thickBot="1" x14ac:dyDescent="0.4">
      <c r="A49" s="295"/>
      <c r="B49" s="146" t="s">
        <v>405</v>
      </c>
      <c r="D49" s="152"/>
      <c r="E49" s="153"/>
      <c r="F49" s="153"/>
      <c r="G49" s="153"/>
      <c r="H49" s="28"/>
      <c r="I49" s="152"/>
      <c r="J49" s="153"/>
      <c r="K49" s="153"/>
      <c r="L49" s="152"/>
      <c r="M49" s="6">
        <v>9</v>
      </c>
      <c r="O49" t="b">
        <f t="shared" si="34"/>
        <v>1</v>
      </c>
      <c r="P49" t="b">
        <f t="shared" si="35"/>
        <v>1</v>
      </c>
      <c r="Q49" t="b">
        <f t="shared" si="36"/>
        <v>1</v>
      </c>
      <c r="R49" t="b">
        <f t="shared" si="37"/>
        <v>1</v>
      </c>
      <c r="T49" t="b">
        <f t="shared" si="38"/>
        <v>1</v>
      </c>
      <c r="U49" t="b">
        <f t="shared" si="39"/>
        <v>1</v>
      </c>
      <c r="V49" t="b">
        <f t="shared" si="40"/>
        <v>1</v>
      </c>
      <c r="W49" t="b">
        <f t="shared" si="41"/>
        <v>1</v>
      </c>
      <c r="Y49" s="160">
        <f t="shared" si="24"/>
        <v>0</v>
      </c>
      <c r="Z49" s="17">
        <f t="shared" si="22"/>
        <v>9</v>
      </c>
      <c r="AC49" s="17">
        <f t="shared" si="25"/>
        <v>0</v>
      </c>
      <c r="AD49">
        <f t="shared" si="23"/>
        <v>9</v>
      </c>
    </row>
    <row r="50" spans="1:32" ht="85.5" customHeight="1" x14ac:dyDescent="0.35">
      <c r="A50" s="293" t="s">
        <v>406</v>
      </c>
      <c r="B50" s="146" t="s">
        <v>407</v>
      </c>
      <c r="D50" s="152"/>
      <c r="E50" s="153"/>
      <c r="F50" s="153"/>
      <c r="G50" s="153"/>
      <c r="H50" s="28"/>
      <c r="I50" s="152"/>
      <c r="J50" s="153"/>
      <c r="K50" s="153"/>
      <c r="L50" s="152"/>
      <c r="M50" s="6">
        <v>9</v>
      </c>
      <c r="O50" t="b">
        <f t="shared" si="34"/>
        <v>1</v>
      </c>
      <c r="P50" t="b">
        <f t="shared" si="35"/>
        <v>1</v>
      </c>
      <c r="Q50" t="b">
        <f t="shared" si="36"/>
        <v>1</v>
      </c>
      <c r="R50" t="b">
        <f t="shared" si="37"/>
        <v>1</v>
      </c>
      <c r="T50" t="b">
        <f t="shared" si="38"/>
        <v>1</v>
      </c>
      <c r="U50" t="b">
        <f t="shared" si="39"/>
        <v>1</v>
      </c>
      <c r="V50" t="b">
        <f t="shared" si="40"/>
        <v>1</v>
      </c>
      <c r="W50" t="b">
        <f t="shared" si="41"/>
        <v>1</v>
      </c>
      <c r="Y50" s="160">
        <f t="shared" si="24"/>
        <v>0</v>
      </c>
      <c r="Z50" s="17">
        <f t="shared" si="22"/>
        <v>9</v>
      </c>
      <c r="AC50" s="17">
        <f t="shared" si="25"/>
        <v>0</v>
      </c>
      <c r="AD50">
        <f t="shared" si="23"/>
        <v>9</v>
      </c>
    </row>
    <row r="51" spans="1:32" ht="23.5" customHeight="1" thickBot="1" x14ac:dyDescent="0.4">
      <c r="A51" s="295"/>
      <c r="B51" s="157" t="s">
        <v>408</v>
      </c>
      <c r="D51" s="158"/>
      <c r="E51" s="159"/>
      <c r="F51" s="159"/>
      <c r="G51" s="159"/>
      <c r="H51" s="28"/>
      <c r="I51" s="158"/>
      <c r="J51" s="159"/>
      <c r="K51" s="159"/>
      <c r="L51" s="158"/>
      <c r="M51" s="6">
        <v>9</v>
      </c>
      <c r="O51" t="b">
        <f t="shared" si="34"/>
        <v>1</v>
      </c>
      <c r="P51" t="b">
        <f t="shared" si="35"/>
        <v>1</v>
      </c>
      <c r="Q51" t="b">
        <f t="shared" si="36"/>
        <v>1</v>
      </c>
      <c r="R51" t="b">
        <f t="shared" si="37"/>
        <v>1</v>
      </c>
      <c r="T51" t="b">
        <f t="shared" si="38"/>
        <v>1</v>
      </c>
      <c r="U51" t="b">
        <f t="shared" si="39"/>
        <v>1</v>
      </c>
      <c r="V51" t="b">
        <f t="shared" si="40"/>
        <v>1</v>
      </c>
      <c r="W51" t="b">
        <f t="shared" si="41"/>
        <v>1</v>
      </c>
      <c r="Y51" s="160">
        <f t="shared" si="24"/>
        <v>0</v>
      </c>
      <c r="Z51" s="17">
        <f t="shared" si="22"/>
        <v>9</v>
      </c>
      <c r="AC51" s="17">
        <f t="shared" si="25"/>
        <v>0</v>
      </c>
      <c r="AD51">
        <f t="shared" si="23"/>
        <v>9</v>
      </c>
    </row>
    <row r="52" spans="1:32" ht="55.5" customHeight="1" thickBot="1" x14ac:dyDescent="0.4">
      <c r="A52" s="187" t="s">
        <v>339</v>
      </c>
      <c r="B52" s="157" t="s">
        <v>409</v>
      </c>
      <c r="D52" s="29"/>
      <c r="E52" s="102"/>
      <c r="F52" s="102"/>
      <c r="G52" s="102"/>
      <c r="H52" s="28"/>
      <c r="I52" s="29"/>
      <c r="J52" s="102"/>
      <c r="K52" s="102"/>
      <c r="L52" s="29"/>
      <c r="M52" s="6">
        <v>9</v>
      </c>
      <c r="O52" t="b">
        <f t="shared" si="34"/>
        <v>1</v>
      </c>
      <c r="P52" t="b">
        <f t="shared" si="35"/>
        <v>1</v>
      </c>
      <c r="Q52" t="b">
        <f t="shared" si="36"/>
        <v>1</v>
      </c>
      <c r="R52" t="b">
        <f t="shared" si="37"/>
        <v>1</v>
      </c>
      <c r="T52" t="b">
        <f t="shared" si="38"/>
        <v>1</v>
      </c>
      <c r="U52" t="b">
        <f t="shared" si="39"/>
        <v>1</v>
      </c>
      <c r="V52" t="b">
        <f t="shared" si="40"/>
        <v>1</v>
      </c>
      <c r="W52" t="b">
        <f t="shared" si="41"/>
        <v>1</v>
      </c>
      <c r="Y52" s="160">
        <f t="shared" si="24"/>
        <v>0</v>
      </c>
      <c r="Z52" s="17">
        <f t="shared" si="22"/>
        <v>9</v>
      </c>
      <c r="AC52" s="17">
        <f t="shared" si="25"/>
        <v>0</v>
      </c>
      <c r="AD52">
        <f t="shared" si="23"/>
        <v>9</v>
      </c>
    </row>
    <row r="53" spans="1:32" ht="49" customHeight="1" x14ac:dyDescent="0.35">
      <c r="A53" s="293" t="s">
        <v>340</v>
      </c>
      <c r="B53" s="146" t="s">
        <v>410</v>
      </c>
      <c r="D53" s="29"/>
      <c r="E53" s="102"/>
      <c r="F53" s="102"/>
      <c r="G53" s="102"/>
      <c r="H53" s="28"/>
      <c r="I53" s="29"/>
      <c r="J53" s="102"/>
      <c r="K53" s="102"/>
      <c r="L53" s="29"/>
      <c r="M53" s="6">
        <v>9</v>
      </c>
      <c r="O53" t="b">
        <f t="shared" si="34"/>
        <v>1</v>
      </c>
      <c r="P53" t="b">
        <f t="shared" si="35"/>
        <v>1</v>
      </c>
      <c r="Q53" t="b">
        <f t="shared" si="36"/>
        <v>1</v>
      </c>
      <c r="R53" t="b">
        <f t="shared" si="37"/>
        <v>1</v>
      </c>
      <c r="T53" t="b">
        <f t="shared" si="38"/>
        <v>1</v>
      </c>
      <c r="U53" t="b">
        <f t="shared" si="39"/>
        <v>1</v>
      </c>
      <c r="V53" t="b">
        <f t="shared" si="40"/>
        <v>1</v>
      </c>
      <c r="W53" t="b">
        <f t="shared" si="41"/>
        <v>1</v>
      </c>
      <c r="Y53" s="160">
        <f t="shared" si="24"/>
        <v>0</v>
      </c>
      <c r="Z53" s="17">
        <f t="shared" si="22"/>
        <v>9</v>
      </c>
      <c r="AC53" s="17">
        <f t="shared" si="25"/>
        <v>0</v>
      </c>
      <c r="AD53">
        <f t="shared" si="23"/>
        <v>9</v>
      </c>
    </row>
    <row r="54" spans="1:32" ht="27.5" customHeight="1" x14ac:dyDescent="0.35">
      <c r="A54" s="294"/>
      <c r="B54" s="146" t="s">
        <v>411</v>
      </c>
      <c r="D54" s="29"/>
      <c r="E54" s="102"/>
      <c r="F54" s="102"/>
      <c r="G54" s="102"/>
      <c r="H54" s="28"/>
      <c r="I54" s="29"/>
      <c r="J54" s="102"/>
      <c r="K54" s="102"/>
      <c r="L54" s="29"/>
      <c r="M54" s="6">
        <v>9</v>
      </c>
      <c r="O54" t="b">
        <f t="shared" si="34"/>
        <v>1</v>
      </c>
      <c r="P54" t="b">
        <f t="shared" si="35"/>
        <v>1</v>
      </c>
      <c r="Q54" t="b">
        <f t="shared" si="36"/>
        <v>1</v>
      </c>
      <c r="R54" t="b">
        <f t="shared" si="37"/>
        <v>1</v>
      </c>
      <c r="T54" t="b">
        <f t="shared" si="38"/>
        <v>1</v>
      </c>
      <c r="U54" t="b">
        <f t="shared" si="39"/>
        <v>1</v>
      </c>
      <c r="V54" t="b">
        <f t="shared" si="40"/>
        <v>1</v>
      </c>
      <c r="W54" t="b">
        <f t="shared" si="41"/>
        <v>1</v>
      </c>
      <c r="Y54" s="160">
        <f t="shared" si="24"/>
        <v>0</v>
      </c>
      <c r="Z54" s="17">
        <f t="shared" si="22"/>
        <v>9</v>
      </c>
      <c r="AC54" s="17">
        <f t="shared" si="25"/>
        <v>0</v>
      </c>
      <c r="AD54">
        <f t="shared" si="23"/>
        <v>9</v>
      </c>
    </row>
    <row r="55" spans="1:32" ht="40" customHeight="1" thickBot="1" x14ac:dyDescent="0.4">
      <c r="A55" s="295"/>
      <c r="B55" s="156" t="s">
        <v>412</v>
      </c>
      <c r="D55" s="150"/>
      <c r="E55" s="151"/>
      <c r="F55" s="151"/>
      <c r="G55" s="151"/>
      <c r="H55" s="28"/>
      <c r="I55" s="150"/>
      <c r="J55" s="151"/>
      <c r="K55" s="151"/>
      <c r="L55" s="150"/>
      <c r="M55" s="6">
        <v>9</v>
      </c>
      <c r="O55" t="b">
        <f t="shared" si="34"/>
        <v>1</v>
      </c>
      <c r="P55" t="b">
        <f t="shared" si="35"/>
        <v>1</v>
      </c>
      <c r="Q55" t="b">
        <f t="shared" si="36"/>
        <v>1</v>
      </c>
      <c r="R55" t="b">
        <f t="shared" si="37"/>
        <v>1</v>
      </c>
      <c r="T55" t="b">
        <f t="shared" si="38"/>
        <v>1</v>
      </c>
      <c r="U55" t="b">
        <f t="shared" si="39"/>
        <v>1</v>
      </c>
      <c r="V55" t="b">
        <f t="shared" si="40"/>
        <v>1</v>
      </c>
      <c r="W55" t="b">
        <f t="shared" si="41"/>
        <v>1</v>
      </c>
      <c r="Y55" s="160">
        <f t="shared" si="24"/>
        <v>0</v>
      </c>
      <c r="Z55" s="17">
        <f t="shared" si="22"/>
        <v>9</v>
      </c>
      <c r="AC55" s="17">
        <f t="shared" si="25"/>
        <v>0</v>
      </c>
      <c r="AD55">
        <f t="shared" si="23"/>
        <v>9</v>
      </c>
    </row>
    <row r="56" spans="1:32" ht="100" customHeight="1" thickBot="1" x14ac:dyDescent="0.4">
      <c r="A56" s="302"/>
      <c r="B56" s="303"/>
      <c r="C56" s="303"/>
      <c r="D56" s="303"/>
      <c r="E56" s="303"/>
      <c r="F56" s="303"/>
      <c r="G56" s="303"/>
      <c r="H56" s="303"/>
      <c r="I56" s="303"/>
      <c r="J56" s="303"/>
      <c r="K56" s="303"/>
      <c r="L56" s="304"/>
      <c r="M56" s="6"/>
      <c r="Y56" s="160"/>
      <c r="Z56" s="17"/>
      <c r="AC56" s="17"/>
    </row>
    <row r="57" spans="1:32" ht="57.5" hidden="1" customHeight="1" x14ac:dyDescent="0.35">
      <c r="A57" s="143"/>
      <c r="D57" s="152"/>
      <c r="E57" s="153"/>
      <c r="F57" s="153"/>
      <c r="G57" s="153"/>
      <c r="H57" s="28"/>
      <c r="I57" s="152"/>
      <c r="J57" s="153"/>
      <c r="K57" s="153"/>
      <c r="L57" s="152"/>
      <c r="M57" s="6"/>
      <c r="Y57" s="160"/>
      <c r="Z57" s="17"/>
      <c r="AC57" s="17">
        <f>IF(I57="x",0,IF(J57="x",1,IF(K57="x",5,IF(L57="x",9,0))))</f>
        <v>0</v>
      </c>
      <c r="AD57">
        <f t="shared" si="23"/>
        <v>0</v>
      </c>
    </row>
    <row r="58" spans="1:32" ht="53" hidden="1" customHeight="1" x14ac:dyDescent="0.35">
      <c r="A58" s="115"/>
      <c r="B58" s="114"/>
      <c r="D58" s="29"/>
      <c r="E58" s="102"/>
      <c r="F58" s="102"/>
      <c r="G58" s="102"/>
      <c r="H58" s="28"/>
      <c r="I58" s="29"/>
      <c r="J58" s="102"/>
      <c r="K58" s="102"/>
      <c r="L58" s="29"/>
      <c r="M58" s="6"/>
      <c r="Y58" s="160"/>
      <c r="Z58" s="17"/>
      <c r="AC58" s="17">
        <f>IF(I58="x",0,IF(J58="x",1,IF(K58="x",5,IF(L58="x",9,0))))</f>
        <v>0</v>
      </c>
      <c r="AD58">
        <f t="shared" si="23"/>
        <v>0</v>
      </c>
    </row>
    <row r="59" spans="1:32" ht="42" hidden="1" customHeight="1" x14ac:dyDescent="0.35">
      <c r="A59" s="2"/>
      <c r="M59" s="49">
        <f>SUM(M41:M55)</f>
        <v>126</v>
      </c>
      <c r="Y59" s="160">
        <f>SUM(Y41:Y55)</f>
        <v>0</v>
      </c>
      <c r="Z59" s="17">
        <f>SUM(Z41:Z55)</f>
        <v>126</v>
      </c>
      <c r="AA59">
        <f>M59-Z59</f>
        <v>0</v>
      </c>
      <c r="AB59" s="18">
        <f>IF(AA59=0,0,Y59/AA59*100)</f>
        <v>0</v>
      </c>
      <c r="AC59" s="17">
        <f>SUM(AC41:AC55)</f>
        <v>0</v>
      </c>
      <c r="AD59">
        <f>SUM(AD41:AD55)</f>
        <v>126</v>
      </c>
      <c r="AE59" s="50">
        <f>M59-AD59</f>
        <v>0</v>
      </c>
      <c r="AF59" s="19">
        <f>IF(AE59=0,0,AC59/AE59*100)</f>
        <v>0</v>
      </c>
    </row>
    <row r="60" spans="1:32" ht="20" customHeight="1" x14ac:dyDescent="0.35">
      <c r="A60" s="127" t="s">
        <v>329</v>
      </c>
      <c r="B60" s="128"/>
      <c r="C60" s="126"/>
      <c r="D60" s="126"/>
      <c r="E60" s="126"/>
      <c r="F60" s="126"/>
      <c r="G60" s="126"/>
      <c r="H60" s="126"/>
      <c r="I60" s="126"/>
      <c r="J60" s="126"/>
      <c r="K60" s="126"/>
      <c r="L60" s="126"/>
      <c r="M60" s="49"/>
      <c r="Y60" s="160"/>
      <c r="Z60" s="17"/>
      <c r="AA60" t="s">
        <v>30</v>
      </c>
      <c r="AB60" s="50" t="s">
        <v>34</v>
      </c>
      <c r="AC60" s="17"/>
      <c r="AE60" t="s">
        <v>30</v>
      </c>
      <c r="AF60" s="50" t="s">
        <v>34</v>
      </c>
    </row>
    <row r="61" spans="1:32" ht="1" customHeight="1" thickBot="1" x14ac:dyDescent="0.4">
      <c r="A61" s="9"/>
      <c r="B61" s="10"/>
      <c r="M61" s="49"/>
      <c r="Y61" s="160"/>
      <c r="Z61" s="17"/>
      <c r="AC61" s="17"/>
    </row>
    <row r="62" spans="1:32" ht="65.5" customHeight="1" x14ac:dyDescent="0.35">
      <c r="A62" s="319" t="s">
        <v>413</v>
      </c>
      <c r="B62" s="157" t="s">
        <v>414</v>
      </c>
      <c r="D62" s="29"/>
      <c r="E62" s="29"/>
      <c r="F62" s="102"/>
      <c r="G62" s="29"/>
      <c r="H62" s="28"/>
      <c r="I62" s="29"/>
      <c r="J62" s="29"/>
      <c r="K62" s="102"/>
      <c r="L62" s="29"/>
      <c r="M62" s="6">
        <v>9</v>
      </c>
      <c r="O62" t="b">
        <f t="shared" ref="O62:O71" si="42">AND(ISBLANK(E62),ISBLANK(F62),ISBLANK(G62))</f>
        <v>1</v>
      </c>
      <c r="P62" t="b">
        <f t="shared" ref="P62:P71" si="43">AND(ISBLANK(D62),ISBLANK(F62),ISBLANK(G62))</f>
        <v>1</v>
      </c>
      <c r="Q62" t="b">
        <f t="shared" ref="Q62:Q71" si="44">AND(ISBLANK(D62),ISBLANK(E62),ISBLANK(G62))</f>
        <v>1</v>
      </c>
      <c r="R62" t="b">
        <f t="shared" ref="R62:R71" si="45">AND(ISBLANK(D62),ISBLANK(E62),ISBLANK(F62))</f>
        <v>1</v>
      </c>
      <c r="T62" t="b">
        <f t="shared" ref="T62:T71" si="46">AND(ISBLANK(J62),ISBLANK(K62),ISBLANK(L62))</f>
        <v>1</v>
      </c>
      <c r="U62" t="b">
        <f t="shared" ref="U62:U71" si="47">AND(ISBLANK(I62),ISBLANK(K62),ISBLANK(L62))</f>
        <v>1</v>
      </c>
      <c r="V62" t="b">
        <f t="shared" ref="V62:V71" si="48">AND(ISBLANK(I62),ISBLANK(J62),ISBLANK(L62))</f>
        <v>1</v>
      </c>
      <c r="W62" t="b">
        <f t="shared" ref="W62:W71" si="49">AND(ISBLANK(I62),ISBLANK(J62),ISBLANK(K62))</f>
        <v>1</v>
      </c>
      <c r="Y62" s="160">
        <f>IF(D62="x",1,IF(E62="x",4,IF(F62="x",6,IF(G62="x",9,0))))</f>
        <v>0</v>
      </c>
      <c r="Z62" s="17">
        <f t="shared" si="22"/>
        <v>9</v>
      </c>
      <c r="AC62" s="17">
        <f>IF(I62="x",1,IF(J62="x",4,IF(K62="x",6,IF(L62="x",9,0))))</f>
        <v>0</v>
      </c>
      <c r="AD62">
        <f t="shared" si="23"/>
        <v>9</v>
      </c>
    </row>
    <row r="63" spans="1:32" ht="33.5" customHeight="1" x14ac:dyDescent="0.35">
      <c r="A63" s="320"/>
      <c r="B63" s="157" t="s">
        <v>334</v>
      </c>
      <c r="D63" s="29"/>
      <c r="E63" s="29"/>
      <c r="F63" s="102"/>
      <c r="G63" s="29"/>
      <c r="H63" s="28"/>
      <c r="I63" s="29"/>
      <c r="J63" s="29"/>
      <c r="K63" s="102"/>
      <c r="L63" s="29"/>
      <c r="M63" s="6">
        <v>9</v>
      </c>
      <c r="O63" t="b">
        <f t="shared" si="42"/>
        <v>1</v>
      </c>
      <c r="P63" t="b">
        <f t="shared" si="43"/>
        <v>1</v>
      </c>
      <c r="Q63" t="b">
        <f t="shared" si="44"/>
        <v>1</v>
      </c>
      <c r="R63" t="b">
        <f t="shared" si="45"/>
        <v>1</v>
      </c>
      <c r="T63" t="b">
        <f t="shared" si="46"/>
        <v>1</v>
      </c>
      <c r="U63" t="b">
        <f t="shared" si="47"/>
        <v>1</v>
      </c>
      <c r="V63" t="b">
        <f t="shared" si="48"/>
        <v>1</v>
      </c>
      <c r="W63" t="b">
        <f t="shared" si="49"/>
        <v>1</v>
      </c>
      <c r="Y63" s="160">
        <f t="shared" ref="Y63:Y77" si="50">IF(D63="x",1,IF(E63="x",4,IF(F63="x",6,IF(G63="x",9,0))))</f>
        <v>0</v>
      </c>
      <c r="Z63" s="17">
        <f t="shared" si="22"/>
        <v>9</v>
      </c>
      <c r="AC63" s="17">
        <f t="shared" ref="AC63:AC77" si="51">IF(I63="x",1,IF(J63="x",4,IF(K63="x",6,IF(L63="x",9,0))))</f>
        <v>0</v>
      </c>
      <c r="AD63">
        <f t="shared" si="23"/>
        <v>9</v>
      </c>
    </row>
    <row r="64" spans="1:32" ht="23.5" customHeight="1" thickBot="1" x14ac:dyDescent="0.4">
      <c r="A64" s="321"/>
      <c r="B64" s="157" t="s">
        <v>330</v>
      </c>
      <c r="D64" s="29"/>
      <c r="E64" s="29"/>
      <c r="F64" s="102"/>
      <c r="G64" s="29"/>
      <c r="H64" s="28"/>
      <c r="I64" s="29"/>
      <c r="J64" s="29"/>
      <c r="K64" s="102"/>
      <c r="L64" s="29"/>
      <c r="M64" s="6">
        <v>9</v>
      </c>
      <c r="O64" t="b">
        <f t="shared" si="42"/>
        <v>1</v>
      </c>
      <c r="P64" t="b">
        <f t="shared" si="43"/>
        <v>1</v>
      </c>
      <c r="Q64" t="b">
        <f t="shared" si="44"/>
        <v>1</v>
      </c>
      <c r="R64" t="b">
        <f t="shared" si="45"/>
        <v>1</v>
      </c>
      <c r="T64" t="b">
        <f t="shared" si="46"/>
        <v>1</v>
      </c>
      <c r="U64" t="b">
        <f t="shared" si="47"/>
        <v>1</v>
      </c>
      <c r="V64" t="b">
        <f t="shared" si="48"/>
        <v>1</v>
      </c>
      <c r="W64" t="b">
        <f t="shared" si="49"/>
        <v>1</v>
      </c>
      <c r="Y64" s="160">
        <f t="shared" si="50"/>
        <v>0</v>
      </c>
      <c r="Z64" s="17">
        <f t="shared" si="22"/>
        <v>9</v>
      </c>
      <c r="AC64" s="17">
        <f t="shared" si="51"/>
        <v>0</v>
      </c>
      <c r="AD64">
        <f t="shared" si="23"/>
        <v>9</v>
      </c>
    </row>
    <row r="65" spans="1:32" ht="26" customHeight="1" x14ac:dyDescent="0.35">
      <c r="A65" s="319" t="s">
        <v>415</v>
      </c>
      <c r="B65" s="157" t="s">
        <v>416</v>
      </c>
      <c r="D65" s="29"/>
      <c r="E65" s="29"/>
      <c r="F65" s="102"/>
      <c r="G65" s="29"/>
      <c r="H65" s="28"/>
      <c r="I65" s="29"/>
      <c r="J65" s="29"/>
      <c r="K65" s="102"/>
      <c r="L65" s="29"/>
      <c r="M65" s="6">
        <v>9</v>
      </c>
      <c r="O65" t="b">
        <f t="shared" si="42"/>
        <v>1</v>
      </c>
      <c r="P65" t="b">
        <f t="shared" si="43"/>
        <v>1</v>
      </c>
      <c r="Q65" t="b">
        <f t="shared" si="44"/>
        <v>1</v>
      </c>
      <c r="R65" t="b">
        <f t="shared" si="45"/>
        <v>1</v>
      </c>
      <c r="T65" t="b">
        <f t="shared" si="46"/>
        <v>1</v>
      </c>
      <c r="U65" t="b">
        <f t="shared" si="47"/>
        <v>1</v>
      </c>
      <c r="V65" t="b">
        <f t="shared" si="48"/>
        <v>1</v>
      </c>
      <c r="W65" t="b">
        <f t="shared" si="49"/>
        <v>1</v>
      </c>
      <c r="Y65" s="160">
        <f t="shared" si="50"/>
        <v>0</v>
      </c>
      <c r="Z65" s="17">
        <f t="shared" si="22"/>
        <v>9</v>
      </c>
      <c r="AC65" s="17">
        <f t="shared" si="51"/>
        <v>0</v>
      </c>
      <c r="AD65">
        <f t="shared" si="23"/>
        <v>9</v>
      </c>
    </row>
    <row r="66" spans="1:32" ht="24.5" customHeight="1" x14ac:dyDescent="0.35">
      <c r="A66" s="320"/>
      <c r="B66" s="157" t="s">
        <v>335</v>
      </c>
      <c r="D66" s="29"/>
      <c r="E66" s="29"/>
      <c r="F66" s="102"/>
      <c r="G66" s="29"/>
      <c r="H66" s="28"/>
      <c r="I66" s="29"/>
      <c r="J66" s="29"/>
      <c r="K66" s="102"/>
      <c r="L66" s="29"/>
      <c r="M66" s="6">
        <v>9</v>
      </c>
      <c r="O66" t="b">
        <f t="shared" si="42"/>
        <v>1</v>
      </c>
      <c r="P66" t="b">
        <f t="shared" si="43"/>
        <v>1</v>
      </c>
      <c r="Q66" t="b">
        <f t="shared" si="44"/>
        <v>1</v>
      </c>
      <c r="R66" t="b">
        <f t="shared" si="45"/>
        <v>1</v>
      </c>
      <c r="T66" t="b">
        <f t="shared" si="46"/>
        <v>1</v>
      </c>
      <c r="U66" t="b">
        <f t="shared" si="47"/>
        <v>1</v>
      </c>
      <c r="V66" t="b">
        <f t="shared" si="48"/>
        <v>1</v>
      </c>
      <c r="W66" t="b">
        <f t="shared" si="49"/>
        <v>1</v>
      </c>
      <c r="Y66" s="160">
        <f t="shared" si="50"/>
        <v>0</v>
      </c>
      <c r="Z66" s="17">
        <f t="shared" si="22"/>
        <v>9</v>
      </c>
      <c r="AC66" s="17">
        <f t="shared" si="51"/>
        <v>0</v>
      </c>
      <c r="AD66">
        <f t="shared" si="23"/>
        <v>9</v>
      </c>
    </row>
    <row r="67" spans="1:32" ht="26" customHeight="1" thickBot="1" x14ac:dyDescent="0.4">
      <c r="A67" s="321"/>
      <c r="B67" s="157" t="s">
        <v>417</v>
      </c>
      <c r="D67" s="29"/>
      <c r="E67" s="29"/>
      <c r="F67" s="102"/>
      <c r="G67" s="29"/>
      <c r="H67" s="28"/>
      <c r="I67" s="29"/>
      <c r="J67" s="29"/>
      <c r="K67" s="102"/>
      <c r="L67" s="29"/>
      <c r="M67" s="6">
        <v>9</v>
      </c>
      <c r="O67" t="b">
        <f t="shared" si="42"/>
        <v>1</v>
      </c>
      <c r="P67" t="b">
        <f t="shared" si="43"/>
        <v>1</v>
      </c>
      <c r="Q67" t="b">
        <f t="shared" si="44"/>
        <v>1</v>
      </c>
      <c r="R67" t="b">
        <f t="shared" si="45"/>
        <v>1</v>
      </c>
      <c r="T67" t="b">
        <f t="shared" si="46"/>
        <v>1</v>
      </c>
      <c r="U67" t="b">
        <f t="shared" si="47"/>
        <v>1</v>
      </c>
      <c r="V67" t="b">
        <f t="shared" si="48"/>
        <v>1</v>
      </c>
      <c r="W67" t="b">
        <f t="shared" si="49"/>
        <v>1</v>
      </c>
      <c r="Y67" s="160">
        <f t="shared" si="50"/>
        <v>0</v>
      </c>
      <c r="Z67" s="17">
        <f t="shared" si="22"/>
        <v>9</v>
      </c>
      <c r="AC67" s="17">
        <f t="shared" si="51"/>
        <v>0</v>
      </c>
      <c r="AD67">
        <f t="shared" si="23"/>
        <v>9</v>
      </c>
    </row>
    <row r="68" spans="1:32" ht="75.5" customHeight="1" x14ac:dyDescent="0.35">
      <c r="A68" s="319" t="s">
        <v>325</v>
      </c>
      <c r="B68" s="157" t="s">
        <v>418</v>
      </c>
      <c r="D68" s="29"/>
      <c r="E68" s="29"/>
      <c r="F68" s="102"/>
      <c r="G68" s="29"/>
      <c r="H68" s="28"/>
      <c r="I68" s="29"/>
      <c r="J68" s="29"/>
      <c r="K68" s="102"/>
      <c r="L68" s="29"/>
      <c r="M68" s="6">
        <v>9</v>
      </c>
      <c r="O68" t="b">
        <f t="shared" si="42"/>
        <v>1</v>
      </c>
      <c r="P68" t="b">
        <f t="shared" si="43"/>
        <v>1</v>
      </c>
      <c r="Q68" t="b">
        <f t="shared" si="44"/>
        <v>1</v>
      </c>
      <c r="R68" t="b">
        <f t="shared" si="45"/>
        <v>1</v>
      </c>
      <c r="T68" t="b">
        <f t="shared" si="46"/>
        <v>1</v>
      </c>
      <c r="U68" t="b">
        <f t="shared" si="47"/>
        <v>1</v>
      </c>
      <c r="V68" t="b">
        <f t="shared" si="48"/>
        <v>1</v>
      </c>
      <c r="W68" t="b">
        <f t="shared" si="49"/>
        <v>1</v>
      </c>
      <c r="Y68" s="160">
        <f t="shared" si="50"/>
        <v>0</v>
      </c>
      <c r="Z68" s="17">
        <f t="shared" si="22"/>
        <v>9</v>
      </c>
      <c r="AC68" s="17">
        <f t="shared" si="51"/>
        <v>0</v>
      </c>
      <c r="AD68">
        <f t="shared" si="23"/>
        <v>9</v>
      </c>
    </row>
    <row r="69" spans="1:32" ht="22.5" customHeight="1" x14ac:dyDescent="0.35">
      <c r="A69" s="320"/>
      <c r="B69" s="157" t="s">
        <v>419</v>
      </c>
      <c r="D69" s="29"/>
      <c r="E69" s="29"/>
      <c r="F69" s="102"/>
      <c r="G69" s="29"/>
      <c r="H69" s="28"/>
      <c r="I69" s="29"/>
      <c r="J69" s="29"/>
      <c r="K69" s="102"/>
      <c r="L69" s="29"/>
      <c r="M69" s="6">
        <v>9</v>
      </c>
      <c r="O69" t="b">
        <f t="shared" si="42"/>
        <v>1</v>
      </c>
      <c r="P69" t="b">
        <f t="shared" si="43"/>
        <v>1</v>
      </c>
      <c r="Q69" t="b">
        <f t="shared" si="44"/>
        <v>1</v>
      </c>
      <c r="R69" t="b">
        <f t="shared" si="45"/>
        <v>1</v>
      </c>
      <c r="T69" t="b">
        <f t="shared" si="46"/>
        <v>1</v>
      </c>
      <c r="U69" t="b">
        <f t="shared" si="47"/>
        <v>1</v>
      </c>
      <c r="V69" t="b">
        <f t="shared" si="48"/>
        <v>1</v>
      </c>
      <c r="W69" t="b">
        <f t="shared" si="49"/>
        <v>1</v>
      </c>
      <c r="Y69" s="160">
        <f t="shared" si="50"/>
        <v>0</v>
      </c>
      <c r="Z69" s="17">
        <f t="shared" si="22"/>
        <v>9</v>
      </c>
      <c r="AC69" s="17">
        <f t="shared" si="51"/>
        <v>0</v>
      </c>
      <c r="AD69">
        <f t="shared" si="23"/>
        <v>9</v>
      </c>
    </row>
    <row r="70" spans="1:32" ht="14.5" customHeight="1" x14ac:dyDescent="0.35">
      <c r="A70" s="320"/>
      <c r="B70" s="157" t="s">
        <v>337</v>
      </c>
      <c r="D70" s="29"/>
      <c r="E70" s="29"/>
      <c r="F70" s="102"/>
      <c r="G70" s="29"/>
      <c r="H70" s="28"/>
      <c r="I70" s="29"/>
      <c r="J70" s="102"/>
      <c r="K70" s="102"/>
      <c r="L70" s="102"/>
      <c r="M70" s="6">
        <v>9</v>
      </c>
      <c r="O70" t="b">
        <f t="shared" si="42"/>
        <v>1</v>
      </c>
      <c r="P70" t="b">
        <f t="shared" si="43"/>
        <v>1</v>
      </c>
      <c r="Q70" t="b">
        <f t="shared" si="44"/>
        <v>1</v>
      </c>
      <c r="R70" t="b">
        <f t="shared" si="45"/>
        <v>1</v>
      </c>
      <c r="T70" t="b">
        <f t="shared" si="46"/>
        <v>1</v>
      </c>
      <c r="U70" t="b">
        <f t="shared" si="47"/>
        <v>1</v>
      </c>
      <c r="V70" t="b">
        <f t="shared" si="48"/>
        <v>1</v>
      </c>
      <c r="W70" t="b">
        <f t="shared" si="49"/>
        <v>1</v>
      </c>
      <c r="Y70" s="160">
        <f t="shared" si="50"/>
        <v>0</v>
      </c>
      <c r="Z70" s="17">
        <f t="shared" si="22"/>
        <v>9</v>
      </c>
      <c r="AC70" s="17">
        <f t="shared" si="51"/>
        <v>0</v>
      </c>
      <c r="AD70">
        <f t="shared" si="23"/>
        <v>9</v>
      </c>
    </row>
    <row r="71" spans="1:32" ht="33.5" customHeight="1" thickBot="1" x14ac:dyDescent="0.4">
      <c r="A71" s="321"/>
      <c r="B71" s="157" t="s">
        <v>420</v>
      </c>
      <c r="D71" s="150"/>
      <c r="E71" s="150"/>
      <c r="F71" s="151"/>
      <c r="G71" s="150"/>
      <c r="H71" s="28"/>
      <c r="I71" s="150"/>
      <c r="J71" s="151"/>
      <c r="K71" s="151"/>
      <c r="L71" s="151"/>
      <c r="M71" s="6">
        <v>9</v>
      </c>
      <c r="O71" t="b">
        <f t="shared" si="42"/>
        <v>1</v>
      </c>
      <c r="P71" t="b">
        <f t="shared" si="43"/>
        <v>1</v>
      </c>
      <c r="Q71" t="b">
        <f t="shared" si="44"/>
        <v>1</v>
      </c>
      <c r="R71" t="b">
        <f t="shared" si="45"/>
        <v>1</v>
      </c>
      <c r="T71" t="b">
        <f t="shared" si="46"/>
        <v>1</v>
      </c>
      <c r="U71" t="b">
        <f t="shared" si="47"/>
        <v>1</v>
      </c>
      <c r="V71" t="b">
        <f t="shared" si="48"/>
        <v>1</v>
      </c>
      <c r="W71" t="b">
        <f t="shared" si="49"/>
        <v>1</v>
      </c>
      <c r="Y71" s="160">
        <f t="shared" si="50"/>
        <v>0</v>
      </c>
      <c r="Z71" s="17">
        <f t="shared" si="22"/>
        <v>9</v>
      </c>
      <c r="AC71" s="17">
        <f t="shared" si="51"/>
        <v>0</v>
      </c>
      <c r="AD71">
        <f t="shared" si="23"/>
        <v>9</v>
      </c>
    </row>
    <row r="72" spans="1:32" ht="24" customHeight="1" x14ac:dyDescent="0.35">
      <c r="A72" s="316" t="s">
        <v>331</v>
      </c>
      <c r="B72" s="157" t="s">
        <v>338</v>
      </c>
      <c r="D72" s="152"/>
      <c r="E72" s="152"/>
      <c r="F72" s="153"/>
      <c r="G72" s="152"/>
      <c r="H72" s="28"/>
      <c r="I72" s="152"/>
      <c r="J72" s="153"/>
      <c r="K72" s="153"/>
      <c r="L72" s="153"/>
      <c r="M72" s="6">
        <v>9</v>
      </c>
      <c r="O72" t="b">
        <f t="shared" ref="O72:O77" si="52">AND(ISBLANK(E72),ISBLANK(F72),ISBLANK(G72))</f>
        <v>1</v>
      </c>
      <c r="P72" t="b">
        <f t="shared" ref="P72:P77" si="53">AND(ISBLANK(D72),ISBLANK(F72),ISBLANK(G72))</f>
        <v>1</v>
      </c>
      <c r="Q72" t="b">
        <f t="shared" ref="Q72:Q77" si="54">AND(ISBLANK(D72),ISBLANK(E72),ISBLANK(G72))</f>
        <v>1</v>
      </c>
      <c r="R72" t="b">
        <f t="shared" ref="R72:R77" si="55">AND(ISBLANK(D72),ISBLANK(E72),ISBLANK(F72))</f>
        <v>1</v>
      </c>
      <c r="T72" t="b">
        <f t="shared" ref="T72:T77" si="56">AND(ISBLANK(J72),ISBLANK(K72),ISBLANK(L72))</f>
        <v>1</v>
      </c>
      <c r="U72" t="b">
        <f t="shared" ref="U72:U77" si="57">AND(ISBLANK(I72),ISBLANK(K72),ISBLANK(L72))</f>
        <v>1</v>
      </c>
      <c r="V72" t="b">
        <f t="shared" ref="V72:V77" si="58">AND(ISBLANK(I72),ISBLANK(J72),ISBLANK(L72))</f>
        <v>1</v>
      </c>
      <c r="W72" t="b">
        <f t="shared" ref="W72:W77" si="59">AND(ISBLANK(I72),ISBLANK(J72),ISBLANK(K72))</f>
        <v>1</v>
      </c>
      <c r="Y72" s="160">
        <f t="shared" si="50"/>
        <v>0</v>
      </c>
      <c r="Z72" s="17">
        <f t="shared" ref="Z72:Z77" si="60">IF(Y72=0,M72,0)</f>
        <v>9</v>
      </c>
      <c r="AC72" s="17">
        <f t="shared" si="51"/>
        <v>0</v>
      </c>
      <c r="AD72">
        <f t="shared" ref="AD72:AD77" si="61">IF(AC72=0,M72,0)</f>
        <v>9</v>
      </c>
    </row>
    <row r="73" spans="1:32" ht="85.5" customHeight="1" x14ac:dyDescent="0.35">
      <c r="A73" s="317"/>
      <c r="B73" s="146" t="s">
        <v>421</v>
      </c>
      <c r="D73" s="29"/>
      <c r="E73" s="29"/>
      <c r="F73" s="102"/>
      <c r="G73" s="29"/>
      <c r="H73" s="28"/>
      <c r="I73" s="29"/>
      <c r="J73" s="102"/>
      <c r="K73" s="102"/>
      <c r="L73" s="102"/>
      <c r="M73" s="6">
        <v>9</v>
      </c>
      <c r="O73" t="b">
        <f t="shared" si="52"/>
        <v>1</v>
      </c>
      <c r="P73" t="b">
        <f t="shared" si="53"/>
        <v>1</v>
      </c>
      <c r="Q73" t="b">
        <f t="shared" si="54"/>
        <v>1</v>
      </c>
      <c r="R73" t="b">
        <f t="shared" si="55"/>
        <v>1</v>
      </c>
      <c r="T73" t="b">
        <f t="shared" si="56"/>
        <v>1</v>
      </c>
      <c r="U73" t="b">
        <f t="shared" si="57"/>
        <v>1</v>
      </c>
      <c r="V73" t="b">
        <f t="shared" si="58"/>
        <v>1</v>
      </c>
      <c r="W73" t="b">
        <f t="shared" si="59"/>
        <v>1</v>
      </c>
      <c r="Y73" s="160">
        <f t="shared" si="50"/>
        <v>0</v>
      </c>
      <c r="Z73" s="17">
        <f t="shared" si="60"/>
        <v>9</v>
      </c>
      <c r="AC73" s="17">
        <f t="shared" si="51"/>
        <v>0</v>
      </c>
      <c r="AD73">
        <f t="shared" si="61"/>
        <v>9</v>
      </c>
    </row>
    <row r="74" spans="1:32" ht="25.5" customHeight="1" thickBot="1" x14ac:dyDescent="0.4">
      <c r="A74" s="318"/>
      <c r="B74" s="146" t="s">
        <v>422</v>
      </c>
      <c r="D74" s="29"/>
      <c r="E74" s="29"/>
      <c r="F74" s="102"/>
      <c r="G74" s="29"/>
      <c r="H74" s="28"/>
      <c r="I74" s="29"/>
      <c r="J74" s="102"/>
      <c r="K74" s="102"/>
      <c r="L74" s="102"/>
      <c r="M74" s="6">
        <v>9</v>
      </c>
      <c r="O74" t="b">
        <f t="shared" si="52"/>
        <v>1</v>
      </c>
      <c r="P74" t="b">
        <f t="shared" si="53"/>
        <v>1</v>
      </c>
      <c r="Q74" t="b">
        <f t="shared" si="54"/>
        <v>1</v>
      </c>
      <c r="R74" t="b">
        <f t="shared" si="55"/>
        <v>1</v>
      </c>
      <c r="T74" t="b">
        <f t="shared" si="56"/>
        <v>1</v>
      </c>
      <c r="U74" t="b">
        <f t="shared" si="57"/>
        <v>1</v>
      </c>
      <c r="V74" t="b">
        <f t="shared" si="58"/>
        <v>1</v>
      </c>
      <c r="W74" t="b">
        <f t="shared" si="59"/>
        <v>1</v>
      </c>
      <c r="Y74" s="160">
        <f t="shared" si="50"/>
        <v>0</v>
      </c>
      <c r="Z74" s="17">
        <f t="shared" si="60"/>
        <v>9</v>
      </c>
      <c r="AC74" s="17">
        <f t="shared" si="51"/>
        <v>0</v>
      </c>
      <c r="AD74">
        <f t="shared" si="61"/>
        <v>9</v>
      </c>
    </row>
    <row r="75" spans="1:32" ht="23" customHeight="1" x14ac:dyDescent="0.35">
      <c r="A75" s="316" t="s">
        <v>331</v>
      </c>
      <c r="B75" s="146" t="s">
        <v>423</v>
      </c>
      <c r="D75" s="29"/>
      <c r="E75" s="29"/>
      <c r="F75" s="102"/>
      <c r="G75" s="29"/>
      <c r="H75" s="28"/>
      <c r="I75" s="29"/>
      <c r="J75" s="102"/>
      <c r="K75" s="102"/>
      <c r="L75" s="102"/>
      <c r="M75" s="6">
        <v>9</v>
      </c>
      <c r="O75" t="b">
        <f t="shared" si="52"/>
        <v>1</v>
      </c>
      <c r="P75" t="b">
        <f t="shared" si="53"/>
        <v>1</v>
      </c>
      <c r="Q75" t="b">
        <f t="shared" si="54"/>
        <v>1</v>
      </c>
      <c r="R75" t="b">
        <f t="shared" si="55"/>
        <v>1</v>
      </c>
      <c r="T75" t="b">
        <f t="shared" si="56"/>
        <v>1</v>
      </c>
      <c r="U75" t="b">
        <f t="shared" si="57"/>
        <v>1</v>
      </c>
      <c r="V75" t="b">
        <f t="shared" si="58"/>
        <v>1</v>
      </c>
      <c r="W75" t="b">
        <f t="shared" si="59"/>
        <v>1</v>
      </c>
      <c r="Y75" s="160">
        <f t="shared" si="50"/>
        <v>0</v>
      </c>
      <c r="Z75" s="17">
        <f t="shared" si="60"/>
        <v>9</v>
      </c>
      <c r="AC75" s="17">
        <f t="shared" si="51"/>
        <v>0</v>
      </c>
      <c r="AD75">
        <f t="shared" si="61"/>
        <v>9</v>
      </c>
    </row>
    <row r="76" spans="1:32" ht="26.5" customHeight="1" x14ac:dyDescent="0.35">
      <c r="A76" s="317"/>
      <c r="B76" s="146" t="s">
        <v>424</v>
      </c>
      <c r="D76" s="29"/>
      <c r="E76" s="29"/>
      <c r="F76" s="102"/>
      <c r="G76" s="29"/>
      <c r="H76" s="28"/>
      <c r="I76" s="29"/>
      <c r="J76" s="102"/>
      <c r="K76" s="102"/>
      <c r="L76" s="102"/>
      <c r="M76" s="6">
        <v>9</v>
      </c>
      <c r="O76" t="b">
        <f t="shared" si="52"/>
        <v>1</v>
      </c>
      <c r="P76" t="b">
        <f t="shared" si="53"/>
        <v>1</v>
      </c>
      <c r="Q76" t="b">
        <f t="shared" si="54"/>
        <v>1</v>
      </c>
      <c r="R76" t="b">
        <f t="shared" si="55"/>
        <v>1</v>
      </c>
      <c r="T76" t="b">
        <f t="shared" si="56"/>
        <v>1</v>
      </c>
      <c r="U76" t="b">
        <f t="shared" si="57"/>
        <v>1</v>
      </c>
      <c r="V76" t="b">
        <f t="shared" si="58"/>
        <v>1</v>
      </c>
      <c r="W76" t="b">
        <f t="shared" si="59"/>
        <v>1</v>
      </c>
      <c r="Y76" s="160">
        <f t="shared" si="50"/>
        <v>0</v>
      </c>
      <c r="Z76" s="17">
        <f t="shared" si="60"/>
        <v>9</v>
      </c>
      <c r="AC76" s="17">
        <f t="shared" si="51"/>
        <v>0</v>
      </c>
      <c r="AD76">
        <f t="shared" si="61"/>
        <v>9</v>
      </c>
    </row>
    <row r="77" spans="1:32" ht="33" customHeight="1" thickBot="1" x14ac:dyDescent="0.4">
      <c r="A77" s="317"/>
      <c r="B77" s="156" t="s">
        <v>425</v>
      </c>
      <c r="D77" s="150"/>
      <c r="E77" s="150"/>
      <c r="F77" s="151"/>
      <c r="G77" s="150"/>
      <c r="H77" s="28"/>
      <c r="I77" s="150"/>
      <c r="J77" s="151"/>
      <c r="K77" s="151"/>
      <c r="L77" s="151"/>
      <c r="M77" s="6">
        <v>9</v>
      </c>
      <c r="O77" t="b">
        <f t="shared" si="52"/>
        <v>1</v>
      </c>
      <c r="P77" t="b">
        <f t="shared" si="53"/>
        <v>1</v>
      </c>
      <c r="Q77" t="b">
        <f t="shared" si="54"/>
        <v>1</v>
      </c>
      <c r="R77" t="b">
        <f t="shared" si="55"/>
        <v>1</v>
      </c>
      <c r="T77" t="b">
        <f t="shared" si="56"/>
        <v>1</v>
      </c>
      <c r="U77" t="b">
        <f t="shared" si="57"/>
        <v>1</v>
      </c>
      <c r="V77" t="b">
        <f t="shared" si="58"/>
        <v>1</v>
      </c>
      <c r="W77" t="b">
        <f t="shared" si="59"/>
        <v>1</v>
      </c>
      <c r="Y77" s="160">
        <f t="shared" si="50"/>
        <v>0</v>
      </c>
      <c r="Z77" s="17">
        <f t="shared" si="60"/>
        <v>9</v>
      </c>
      <c r="AC77" s="17">
        <f t="shared" si="51"/>
        <v>0</v>
      </c>
      <c r="AD77">
        <f t="shared" si="61"/>
        <v>9</v>
      </c>
    </row>
    <row r="78" spans="1:32" ht="100" customHeight="1" thickBot="1" x14ac:dyDescent="0.4">
      <c r="A78" s="299"/>
      <c r="B78" s="300"/>
      <c r="C78" s="300"/>
      <c r="D78" s="300"/>
      <c r="E78" s="300"/>
      <c r="F78" s="300"/>
      <c r="G78" s="300"/>
      <c r="H78" s="300"/>
      <c r="I78" s="300"/>
      <c r="J78" s="300"/>
      <c r="K78" s="300"/>
      <c r="L78" s="301"/>
      <c r="M78" s="6"/>
      <c r="Y78" s="160"/>
      <c r="Z78" s="17"/>
      <c r="AC78" s="17"/>
    </row>
    <row r="79" spans="1:32" ht="30" customHeight="1" x14ac:dyDescent="0.35">
      <c r="A79" s="118"/>
      <c r="F79" s="144"/>
      <c r="M79" s="49">
        <f>SUM(M62:M77)</f>
        <v>144</v>
      </c>
      <c r="Y79" s="17">
        <f>SUM(Y62:Y77)</f>
        <v>0</v>
      </c>
      <c r="Z79" s="17">
        <f>SUM(Z62:Z77)</f>
        <v>144</v>
      </c>
      <c r="AA79">
        <f>M79-Z79</f>
        <v>0</v>
      </c>
      <c r="AB79" s="18">
        <f>IF(AA79=0,0,Y79/AA79*100)</f>
        <v>0</v>
      </c>
      <c r="AC79" s="13">
        <f>SUM(AC62:AC78)</f>
        <v>0</v>
      </c>
      <c r="AD79">
        <f>SUM(AD62:AD78)</f>
        <v>144</v>
      </c>
      <c r="AE79">
        <f>M79-AD79</f>
        <v>0</v>
      </c>
      <c r="AF79" s="20">
        <f>IF(AE79=0,0,AC79/AE79*100)</f>
        <v>0</v>
      </c>
    </row>
    <row r="80" spans="1:32" ht="25.5" customHeight="1" x14ac:dyDescent="0.35">
      <c r="A80" s="116"/>
      <c r="B80" s="117"/>
      <c r="F80" s="144"/>
      <c r="M80" s="49"/>
      <c r="Y80" s="17"/>
      <c r="Z80" s="17"/>
      <c r="AB80" s="18"/>
      <c r="AC80" s="13"/>
      <c r="AF80" s="20"/>
    </row>
    <row r="81" spans="1:32" ht="35" customHeight="1" x14ac:dyDescent="0.35">
      <c r="A81" s="2"/>
      <c r="F81" s="144"/>
      <c r="M81" s="49" t="s">
        <v>31</v>
      </c>
      <c r="Y81" t="s">
        <v>32</v>
      </c>
      <c r="AA81" t="s">
        <v>30</v>
      </c>
      <c r="AB81" s="50" t="s">
        <v>34</v>
      </c>
      <c r="AC81" t="s">
        <v>32</v>
      </c>
      <c r="AE81" t="s">
        <v>30</v>
      </c>
      <c r="AF81" s="50" t="s">
        <v>34</v>
      </c>
    </row>
    <row r="82" spans="1:32" x14ac:dyDescent="0.35">
      <c r="A82" s="8" t="s">
        <v>333</v>
      </c>
      <c r="B82" s="162"/>
      <c r="M82" s="49"/>
      <c r="AB82" s="50"/>
      <c r="AF82" s="50"/>
    </row>
    <row r="83" spans="1:32" x14ac:dyDescent="0.35">
      <c r="A83" s="11" t="s">
        <v>17</v>
      </c>
      <c r="B83" s="162">
        <f>'FP 5de jaar'!K5</f>
        <v>0</v>
      </c>
      <c r="F83" s="311" t="s">
        <v>34</v>
      </c>
      <c r="G83" s="311"/>
      <c r="K83" s="257" t="s">
        <v>34</v>
      </c>
      <c r="L83" s="257"/>
      <c r="M83" s="49">
        <v>1</v>
      </c>
    </row>
    <row r="84" spans="1:32" x14ac:dyDescent="0.35">
      <c r="A84" s="11" t="s">
        <v>48</v>
      </c>
      <c r="B84" s="162">
        <f>'FP 5de jaar'!K11</f>
        <v>0</v>
      </c>
      <c r="D84" s="232" t="str">
        <f>IF(AB25=0,"/",IF(AB25&lt;15,"Beginsituatie",IF(AB25&lt;50,"Is op weg",IF(AB25&lt;80,"Bereikt",IF(AB25&lt;100,"Excellent",IF(AB25="/","","Excellent"))))))</f>
        <v>/</v>
      </c>
      <c r="E84" s="232"/>
      <c r="F84" s="309">
        <f>AB25</f>
        <v>0</v>
      </c>
      <c r="G84" s="309"/>
      <c r="I84" s="232" t="str">
        <f>IF(AF25=0,"/",IF(AF25&lt;15,"Beginsituatie",IF(AF25&lt;50,"Is op weg",IF(AF25&lt;80,"Bereikt",IF(AF25&lt;100,"Excellent",IF(AF25="/","","Excellent"))))))</f>
        <v>/</v>
      </c>
      <c r="J84" s="232"/>
      <c r="K84" s="267">
        <f>AF25</f>
        <v>0</v>
      </c>
      <c r="L84" s="267"/>
      <c r="M84" s="49">
        <v>2</v>
      </c>
    </row>
    <row r="85" spans="1:32" x14ac:dyDescent="0.35">
      <c r="A85" s="11" t="s">
        <v>50</v>
      </c>
      <c r="B85" s="163">
        <f>'FP 5de jaar'!K9</f>
        <v>0</v>
      </c>
      <c r="D85" s="232" t="str">
        <f>IF(AB38=0,"/",IF(AB38&lt;15,"Beginsituatie",IF(AB38&lt;50,"Is op weg",IF(AB38&lt;80,"Bereikt",IF(AB38&lt;100,"Excellent",IF(AB38="/","","Excellent"))))))</f>
        <v>/</v>
      </c>
      <c r="E85" s="232"/>
      <c r="F85" s="309">
        <f>AB38</f>
        <v>0</v>
      </c>
      <c r="G85" s="309"/>
      <c r="I85" s="232" t="str">
        <f>IF(AF38=0,"/",IF(AF38&lt;15,"Beginsituatie",IF(AF38&lt;50,"Is op weg",IF(AF38&lt;80,"Bereikt",IF(AF38&lt;100,"Excellent",IF(AF38="/","","Excellent"))))))</f>
        <v>/</v>
      </c>
      <c r="J85" s="232"/>
      <c r="K85" s="267">
        <f>AF38</f>
        <v>0</v>
      </c>
      <c r="L85" s="267"/>
      <c r="M85" s="49">
        <v>3</v>
      </c>
      <c r="U85" t="s">
        <v>35</v>
      </c>
      <c r="Z85" t="s">
        <v>34</v>
      </c>
    </row>
    <row r="86" spans="1:32" x14ac:dyDescent="0.35">
      <c r="A86" s="11" t="s">
        <v>49</v>
      </c>
      <c r="B86" s="164" t="str">
        <f>D8</f>
        <v>Periode 1</v>
      </c>
      <c r="D86" s="232" t="str">
        <f>IF(AB59=0,"/",IF(AB59&lt;15,"Beginsituatie",IF(AB59&lt;50,"Is op weg",IF(AB59&lt;80,"Bereikt",IF(AB59&lt;100,"Excellent",IF(AB59="/","","Excellent"))))))</f>
        <v>/</v>
      </c>
      <c r="E86" s="232"/>
      <c r="F86" s="309">
        <f>AB59</f>
        <v>0</v>
      </c>
      <c r="G86" s="309"/>
      <c r="I86" s="232" t="str">
        <f>IF(AF59=0,"/",IF(AF59&lt;15,"Beginsituatie",IF(AF59&lt;50,"Is op weg",IF(AF59&lt;80,"Bereikt",IF(AF59&lt;100,"Excellent",IF(AF59="/","","Excellent"))))))</f>
        <v>/</v>
      </c>
      <c r="J86" s="232"/>
      <c r="K86" s="267">
        <f>AF59</f>
        <v>0</v>
      </c>
      <c r="L86" s="267"/>
      <c r="M86" s="49">
        <v>4</v>
      </c>
      <c r="T86" s="17"/>
      <c r="W86" t="s">
        <v>37</v>
      </c>
      <c r="AA86" s="22">
        <f>AB25*0.25</f>
        <v>0</v>
      </c>
      <c r="AF86" s="23">
        <f>AF25*0.25</f>
        <v>0</v>
      </c>
    </row>
    <row r="87" spans="1:32" x14ac:dyDescent="0.35">
      <c r="A87" s="11" t="s">
        <v>94</v>
      </c>
      <c r="D87" s="232" t="str">
        <f>IF(AB79=0,"/",IF(AB79&lt;15,"Beginsituatie",IF(AB79&lt;50,"Is op weg",IF(AB79&lt;80,"Bereikt",IF(AB79&lt;100,"Excellent",IF(AB79="/","","Excellent"))))))</f>
        <v>/</v>
      </c>
      <c r="E87" s="232"/>
      <c r="F87" s="309">
        <f>AB79</f>
        <v>0</v>
      </c>
      <c r="G87" s="309"/>
      <c r="I87" s="232" t="str">
        <f>IF(AF79=0,"/",IF(AF79&lt;15,"Beginsituatie",IF(AF79&lt;50,"Is op weg",IF(AF79&lt;80,"Bereikt",IF(AF79&lt;100,"Excellent",IF(AF79="/","","Excellent"))))))</f>
        <v>/</v>
      </c>
      <c r="J87" s="232"/>
      <c r="K87" s="267">
        <f>AF79</f>
        <v>0</v>
      </c>
      <c r="L87" s="267"/>
      <c r="M87" s="49">
        <v>5</v>
      </c>
      <c r="T87" s="17"/>
      <c r="W87" t="s">
        <v>36</v>
      </c>
      <c r="AA87" s="22">
        <f>AB38*0.25</f>
        <v>0</v>
      </c>
      <c r="AF87" s="23">
        <f>AF38*0.25</f>
        <v>0</v>
      </c>
    </row>
    <row r="88" spans="1:32" ht="13" hidden="1" customHeight="1" x14ac:dyDescent="0.35">
      <c r="A88" s="2"/>
      <c r="D88" s="129"/>
      <c r="E88" s="130"/>
      <c r="F88" s="310" t="e">
        <f>#REF!</f>
        <v>#REF!</v>
      </c>
      <c r="G88" s="310"/>
      <c r="H88" s="129"/>
      <c r="I88" s="129"/>
      <c r="J88" s="130"/>
      <c r="K88" s="310" t="e">
        <f>#REF!</f>
        <v>#REF!</v>
      </c>
      <c r="L88" s="310"/>
      <c r="M88" s="49">
        <v>6</v>
      </c>
      <c r="W88" t="s">
        <v>38</v>
      </c>
      <c r="AA88" s="22">
        <f>AB59*0.25</f>
        <v>0</v>
      </c>
      <c r="AF88" s="23">
        <f>AF59*0.25</f>
        <v>0</v>
      </c>
    </row>
    <row r="89" spans="1:32" ht="16" customHeight="1" x14ac:dyDescent="0.35">
      <c r="A89" s="2"/>
      <c r="D89" s="305" t="s">
        <v>24</v>
      </c>
      <c r="E89" s="306"/>
      <c r="F89" s="306"/>
      <c r="G89" s="307"/>
      <c r="H89" s="129"/>
      <c r="I89" s="305" t="s">
        <v>25</v>
      </c>
      <c r="J89" s="306"/>
      <c r="K89" s="306"/>
      <c r="L89" s="307"/>
      <c r="M89" s="49">
        <v>7</v>
      </c>
      <c r="R89" s="17"/>
      <c r="W89" t="s">
        <v>39</v>
      </c>
      <c r="AA89" s="22">
        <f>AB79*0.25</f>
        <v>0</v>
      </c>
      <c r="AF89" s="23">
        <f>AF79*0.25</f>
        <v>0</v>
      </c>
    </row>
    <row r="90" spans="1:32" x14ac:dyDescent="0.35">
      <c r="A90" s="89" t="s">
        <v>93</v>
      </c>
      <c r="B90" s="89"/>
      <c r="D90" s="130"/>
      <c r="E90" s="130"/>
      <c r="F90" s="130"/>
      <c r="G90" s="130"/>
      <c r="H90" s="129"/>
      <c r="I90" s="130"/>
      <c r="J90" s="130"/>
      <c r="K90" s="130"/>
      <c r="L90" s="130"/>
      <c r="M90" s="49"/>
      <c r="R90" s="17"/>
      <c r="AA90" s="22"/>
      <c r="AF90" s="23"/>
    </row>
    <row r="91" spans="1:32" x14ac:dyDescent="0.35">
      <c r="A91" s="87"/>
      <c r="B91" s="88"/>
      <c r="D91" s="130"/>
      <c r="E91" s="130"/>
      <c r="F91" s="130"/>
      <c r="G91" s="130"/>
      <c r="H91" s="129"/>
      <c r="I91" s="130"/>
      <c r="J91" s="130"/>
      <c r="K91" s="130"/>
      <c r="L91" s="130"/>
      <c r="M91" s="49"/>
      <c r="R91" s="17"/>
      <c r="AA91" s="22"/>
      <c r="AF91" s="23"/>
    </row>
    <row r="92" spans="1:32" x14ac:dyDescent="0.35">
      <c r="A92" s="89" t="s">
        <v>93</v>
      </c>
      <c r="B92" s="89"/>
    </row>
    <row r="93" spans="1:32" ht="9.75" customHeight="1" x14ac:dyDescent="0.35">
      <c r="A93" s="2"/>
      <c r="C93" s="88"/>
      <c r="D93" s="87"/>
      <c r="E93" s="88"/>
      <c r="F93" s="88"/>
      <c r="G93" s="87"/>
      <c r="H93" s="88"/>
      <c r="I93" s="88"/>
      <c r="J93" s="87"/>
      <c r="K93" s="88"/>
      <c r="L93" s="88"/>
    </row>
  </sheetData>
  <sheetProtection algorithmName="SHA-512" hashValue="RkwYGS8pi3HiX0ZaZw38E7d6kWo0LEd9j93PWmLhBYI2dRuzxo5lftEEAf/hSshgPLogrCaKfGZeNlAWXiJnCQ==" saltValue="YOjO9CrjY9c0vgUc/PAlCg==" spinCount="100000" sheet="1" selectLockedCells="1"/>
  <mergeCells count="49">
    <mergeCell ref="K85:L85"/>
    <mergeCell ref="A72:A74"/>
    <mergeCell ref="A75:A77"/>
    <mergeCell ref="A62:A64"/>
    <mergeCell ref="A78:L78"/>
    <mergeCell ref="A65:A67"/>
    <mergeCell ref="A68:A71"/>
    <mergeCell ref="D89:G89"/>
    <mergeCell ref="I89:L89"/>
    <mergeCell ref="D4:G4"/>
    <mergeCell ref="F86:G86"/>
    <mergeCell ref="K86:L86"/>
    <mergeCell ref="F87:G87"/>
    <mergeCell ref="K87:L87"/>
    <mergeCell ref="F88:G88"/>
    <mergeCell ref="K88:L88"/>
    <mergeCell ref="F83:G83"/>
    <mergeCell ref="K83:L83"/>
    <mergeCell ref="F84:G84"/>
    <mergeCell ref="K84:L84"/>
    <mergeCell ref="F85:G85"/>
    <mergeCell ref="A46:L46"/>
    <mergeCell ref="A56:L56"/>
    <mergeCell ref="A47:A49"/>
    <mergeCell ref="A50:A51"/>
    <mergeCell ref="A53:A55"/>
    <mergeCell ref="A41:A44"/>
    <mergeCell ref="A24:L24"/>
    <mergeCell ref="A37:L37"/>
    <mergeCell ref="A21:A22"/>
    <mergeCell ref="A27:A29"/>
    <mergeCell ref="A30:A33"/>
    <mergeCell ref="A34:A35"/>
    <mergeCell ref="D12:G12"/>
    <mergeCell ref="I12:L12"/>
    <mergeCell ref="A16:A20"/>
    <mergeCell ref="D8:G8"/>
    <mergeCell ref="D9:G9"/>
    <mergeCell ref="I9:L9"/>
    <mergeCell ref="D11:G11"/>
    <mergeCell ref="I11:L11"/>
    <mergeCell ref="D86:E86"/>
    <mergeCell ref="D87:E87"/>
    <mergeCell ref="I84:J84"/>
    <mergeCell ref="I85:J85"/>
    <mergeCell ref="I86:J86"/>
    <mergeCell ref="I87:J87"/>
    <mergeCell ref="D84:E84"/>
    <mergeCell ref="D85:E85"/>
  </mergeCells>
  <conditionalFormatting sqref="B82:B84">
    <cfRule type="cellIs" dxfId="25" priority="3" operator="equal">
      <formula>0</formula>
    </cfRule>
  </conditionalFormatting>
  <conditionalFormatting sqref="B86">
    <cfRule type="cellIs" dxfId="24" priority="1" operator="equal">
      <formula>0</formula>
    </cfRule>
    <cfRule type="cellIs" dxfId="23" priority="2" operator="equal">
      <formula>"0/01/1900"</formula>
    </cfRule>
  </conditionalFormatting>
  <dataValidations count="1">
    <dataValidation type="custom" allowBlank="1" showInputMessage="1" showErrorMessage="1" sqref="D57:G58 I57:L58 I47:L55 D47:G55 I16:L23 D16:G23 D28:G36 I28:L36 D62:G77 I62:L77 D41:G45 I41:L45" xr:uid="{378C876E-5768-435D-B97B-7E95DF8452F4}">
      <formula1>AND(D16="x",O16=TRUE)</formula1>
    </dataValidation>
  </dataValidations>
  <pageMargins left="0.23622047244094491" right="0.23622047244094491" top="0.55118110236220474" bottom="0.55118110236220474" header="0.31496062992125984" footer="0.31496062992125984"/>
  <pageSetup paperSize="9" orientation="landscape" r:id="rId1"/>
  <rowBreaks count="2" manualBreakCount="2">
    <brk id="59" max="11" man="1"/>
    <brk id="7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08FD-7FD8-43D4-B1F6-DB6845CA1DFB}">
  <dimension ref="A1:AG93"/>
  <sheetViews>
    <sheetView showGridLines="0" showRowColHeaders="0" zoomScale="80" zoomScaleNormal="80" workbookViewId="0">
      <pane xSplit="1" topLeftCell="B1" activePane="topRight" state="frozen"/>
      <selection pane="topRight" activeCell="A78" sqref="A78:L78"/>
    </sheetView>
  </sheetViews>
  <sheetFormatPr defaultRowHeight="14.5" x14ac:dyDescent="0.35"/>
  <cols>
    <col min="1" max="1" width="18.7265625" customWidth="1"/>
    <col min="2" max="2" width="52.08984375" customWidth="1"/>
    <col min="3" max="3" width="8.984375E-2" customWidth="1"/>
    <col min="4" max="7" width="8.6328125" customWidth="1"/>
    <col min="8" max="8" width="8.984375E-2" customWidth="1"/>
    <col min="9" max="11" width="8.6328125" customWidth="1"/>
    <col min="12" max="12" width="7.453125" customWidth="1"/>
    <col min="13" max="13" width="8.984375E-2" customWidth="1"/>
    <col min="14" max="14" width="16.1796875" hidden="1" customWidth="1"/>
    <col min="15" max="15" width="13.453125" hidden="1" customWidth="1"/>
    <col min="16" max="16" width="19.90625" hidden="1" customWidth="1"/>
    <col min="17" max="17" width="13.54296875" hidden="1" customWidth="1"/>
    <col min="18" max="18" width="13" hidden="1" customWidth="1"/>
    <col min="19" max="19" width="9.90625" hidden="1" customWidth="1"/>
    <col min="20" max="20" width="14.1796875" hidden="1" customWidth="1"/>
    <col min="21" max="21" width="12.1796875" hidden="1" customWidth="1"/>
    <col min="22" max="22" width="13.7265625" hidden="1" customWidth="1"/>
    <col min="23" max="23" width="12.54296875" hidden="1" customWidth="1"/>
    <col min="24" max="24" width="14.1796875" hidden="1" customWidth="1"/>
    <col min="25" max="25" width="13" hidden="1" customWidth="1"/>
    <col min="26" max="26" width="13.453125" hidden="1" customWidth="1"/>
    <col min="27" max="27" width="15.54296875" hidden="1" customWidth="1"/>
    <col min="28" max="28" width="20.08984375" hidden="1" customWidth="1"/>
    <col min="29" max="29" width="18.54296875" hidden="1" customWidth="1"/>
    <col min="30" max="30" width="15.08984375" hidden="1" customWidth="1"/>
    <col min="31" max="31" width="17.54296875" hidden="1" customWidth="1"/>
    <col min="32" max="33" width="25.81640625" hidden="1" customWidth="1"/>
    <col min="34" max="34" width="10.1796875" customWidth="1"/>
    <col min="35" max="35" width="6.453125" customWidth="1"/>
    <col min="36" max="36" width="6.26953125" customWidth="1"/>
  </cols>
  <sheetData>
    <row r="1" spans="1:30" x14ac:dyDescent="0.35">
      <c r="I1" s="142"/>
    </row>
    <row r="2" spans="1:30" ht="18.75" customHeight="1" x14ac:dyDescent="0.35">
      <c r="A2" s="67"/>
      <c r="B2" s="4"/>
      <c r="C2" s="134"/>
      <c r="D2" s="134"/>
      <c r="E2" s="134"/>
      <c r="F2" s="134"/>
      <c r="G2" s="134"/>
      <c r="H2" s="134"/>
      <c r="I2" s="134"/>
      <c r="J2" s="134"/>
      <c r="K2" s="134"/>
      <c r="L2" s="135"/>
    </row>
    <row r="3" spans="1:30" ht="3" customHeight="1" x14ac:dyDescent="0.35">
      <c r="A3" s="2"/>
      <c r="B3" s="4"/>
    </row>
    <row r="4" spans="1:30" ht="18.75" customHeight="1" x14ac:dyDescent="0.35">
      <c r="A4" s="2"/>
      <c r="B4" s="11" t="s">
        <v>52</v>
      </c>
      <c r="C4" s="136"/>
      <c r="D4" s="308">
        <f>'FP 5de jaar'!K5</f>
        <v>0</v>
      </c>
      <c r="E4" s="308"/>
      <c r="F4" s="308"/>
      <c r="G4" s="308"/>
      <c r="H4" s="136"/>
      <c r="I4" s="136"/>
      <c r="J4" s="136" t="s">
        <v>365</v>
      </c>
      <c r="K4" s="176" cm="1">
        <f t="array" ref="K4:L4">'FP 5de jaar'!K11:L11</f>
        <v>0</v>
      </c>
      <c r="L4" s="145">
        <v>0</v>
      </c>
    </row>
    <row r="5" spans="1:30" ht="3" customHeight="1" x14ac:dyDescent="0.35">
      <c r="A5" s="2"/>
      <c r="B5" s="2"/>
    </row>
    <row r="6" spans="1:30" ht="18" customHeight="1" x14ac:dyDescent="0.35">
      <c r="A6" s="2"/>
      <c r="B6" s="52" t="s">
        <v>67</v>
      </c>
      <c r="D6" s="2"/>
      <c r="E6" s="2"/>
      <c r="F6" s="2"/>
      <c r="G6" s="2"/>
      <c r="H6" s="2"/>
      <c r="I6" s="119"/>
      <c r="J6" s="161" t="s">
        <v>313</v>
      </c>
      <c r="K6" s="120" cm="1">
        <f t="array" ref="K6:L6">'FP 5de jaar'!K9:L9</f>
        <v>0</v>
      </c>
      <c r="L6" s="177">
        <v>0</v>
      </c>
    </row>
    <row r="7" spans="1:30" ht="3" customHeight="1" x14ac:dyDescent="0.35">
      <c r="B7" s="2"/>
    </row>
    <row r="8" spans="1:30" ht="18" customHeight="1" x14ac:dyDescent="0.35">
      <c r="B8" s="11" t="s">
        <v>54</v>
      </c>
      <c r="D8" s="284" t="s">
        <v>359</v>
      </c>
      <c r="E8" s="284"/>
      <c r="F8" s="284"/>
      <c r="G8" s="284"/>
      <c r="H8" s="169"/>
      <c r="I8" s="169"/>
      <c r="J8" s="169"/>
      <c r="K8" s="169"/>
      <c r="L8" s="169"/>
      <c r="M8" s="169"/>
    </row>
    <row r="9" spans="1:30" ht="4.5" customHeight="1" x14ac:dyDescent="0.35">
      <c r="B9" s="2"/>
      <c r="D9" s="245"/>
      <c r="E9" s="245"/>
      <c r="F9" s="245"/>
      <c r="G9" s="245"/>
      <c r="H9" s="6"/>
      <c r="I9" s="245"/>
      <c r="J9" s="245"/>
      <c r="K9" s="245"/>
      <c r="L9" s="245"/>
    </row>
    <row r="10" spans="1:30" ht="14" customHeight="1" thickBot="1" x14ac:dyDescent="0.4">
      <c r="B10" s="11" t="s">
        <v>77</v>
      </c>
      <c r="D10" s="131"/>
      <c r="E10" s="131"/>
      <c r="F10" s="131"/>
      <c r="G10" s="131"/>
      <c r="H10" s="6"/>
      <c r="I10" s="131"/>
      <c r="J10" s="131"/>
      <c r="K10" s="131"/>
      <c r="L10" s="131"/>
    </row>
    <row r="11" spans="1:30" ht="17" customHeight="1" thickBot="1" x14ac:dyDescent="0.4">
      <c r="B11" s="2"/>
      <c r="D11" s="285" t="s">
        <v>324</v>
      </c>
      <c r="E11" s="286"/>
      <c r="F11" s="286"/>
      <c r="G11" s="287"/>
      <c r="H11" s="6"/>
      <c r="I11" s="288" t="s">
        <v>324</v>
      </c>
      <c r="J11" s="289"/>
      <c r="K11" s="289"/>
      <c r="L11" s="290"/>
    </row>
    <row r="12" spans="1:30" ht="14.5" customHeight="1" thickBot="1" x14ac:dyDescent="0.4">
      <c r="D12" s="296" t="s">
        <v>24</v>
      </c>
      <c r="E12" s="297"/>
      <c r="F12" s="297"/>
      <c r="G12" s="298"/>
      <c r="H12" s="2"/>
      <c r="I12" s="278" t="s">
        <v>25</v>
      </c>
      <c r="J12" s="279"/>
      <c r="K12" s="279"/>
      <c r="L12" s="280"/>
      <c r="Y12" s="142" t="s">
        <v>371</v>
      </c>
      <c r="Z12" s="142"/>
    </row>
    <row r="13" spans="1:30" ht="1.5" hidden="1" customHeight="1" thickBot="1" x14ac:dyDescent="0.4">
      <c r="B13" s="2"/>
      <c r="D13" s="130"/>
      <c r="E13" s="130"/>
      <c r="F13" s="130"/>
      <c r="G13" s="130"/>
      <c r="I13" s="7"/>
      <c r="J13" s="7"/>
      <c r="K13" s="7"/>
      <c r="L13" s="7"/>
      <c r="Y13" s="142"/>
      <c r="Z13" s="142"/>
    </row>
    <row r="14" spans="1:30" ht="20" customHeight="1" thickBot="1" x14ac:dyDescent="0.4">
      <c r="A14" s="132" t="s">
        <v>372</v>
      </c>
      <c r="B14" s="133"/>
      <c r="C14" s="126"/>
      <c r="D14" s="147" t="s">
        <v>317</v>
      </c>
      <c r="E14" s="147" t="s">
        <v>316</v>
      </c>
      <c r="F14" s="147" t="s">
        <v>318</v>
      </c>
      <c r="G14" s="147" t="s">
        <v>319</v>
      </c>
      <c r="H14" s="148"/>
      <c r="I14" s="149" t="s">
        <v>317</v>
      </c>
      <c r="J14" s="149" t="s">
        <v>316</v>
      </c>
      <c r="K14" s="149" t="s">
        <v>318</v>
      </c>
      <c r="L14" s="149" t="s">
        <v>319</v>
      </c>
      <c r="Y14" s="142"/>
      <c r="Z14" s="142"/>
    </row>
    <row r="15" spans="1:30" ht="4" hidden="1" customHeight="1" thickBot="1" x14ac:dyDescent="0.4">
      <c r="A15" s="9"/>
      <c r="B15" s="10"/>
      <c r="D15" s="137" t="s">
        <v>320</v>
      </c>
      <c r="E15" s="137" t="s">
        <v>321</v>
      </c>
      <c r="F15" s="137" t="s">
        <v>322</v>
      </c>
      <c r="G15" s="138" t="s">
        <v>323</v>
      </c>
      <c r="H15" s="139"/>
      <c r="I15" s="140" t="s">
        <v>320</v>
      </c>
      <c r="J15" s="140" t="s">
        <v>321</v>
      </c>
      <c r="K15" s="140" t="s">
        <v>322</v>
      </c>
      <c r="L15" s="141" t="s">
        <v>323</v>
      </c>
      <c r="Y15" s="142"/>
      <c r="Z15" s="142"/>
    </row>
    <row r="16" spans="1:30" ht="41.5" customHeight="1" x14ac:dyDescent="0.35">
      <c r="A16" s="281" t="s">
        <v>373</v>
      </c>
      <c r="B16" s="122" t="s">
        <v>374</v>
      </c>
      <c r="C16" s="167"/>
      <c r="D16" s="29"/>
      <c r="E16" s="29"/>
      <c r="F16" s="102"/>
      <c r="G16" s="29"/>
      <c r="H16" s="28"/>
      <c r="I16" s="29"/>
      <c r="J16" s="29"/>
      <c r="K16" s="102"/>
      <c r="L16" s="29"/>
      <c r="M16" s="6">
        <v>9</v>
      </c>
      <c r="O16" t="b">
        <f>AND(ISBLANK(E16),ISBLANK(F16),ISBLANK(G16))</f>
        <v>1</v>
      </c>
      <c r="P16" t="b">
        <f>AND(ISBLANK(D16),ISBLANK(F16),ISBLANK(G16))</f>
        <v>1</v>
      </c>
      <c r="Q16" t="b">
        <f>AND(ISBLANK(D16),ISBLANK(E16),ISBLANK(G16))</f>
        <v>1</v>
      </c>
      <c r="R16" t="b">
        <f>AND(ISBLANK(D16),ISBLANK(E16),ISBLANK(F16))</f>
        <v>1</v>
      </c>
      <c r="T16" t="b">
        <f>AND(ISBLANK(J16),ISBLANK(K16),ISBLANK(L16))</f>
        <v>1</v>
      </c>
      <c r="U16" t="b">
        <f>AND(ISBLANK(I16),ISBLANK(K16),ISBLANK(L16))</f>
        <v>1</v>
      </c>
      <c r="V16" t="b">
        <f>AND(ISBLANK(I16),ISBLANK(J16),ISBLANK(L16))</f>
        <v>1</v>
      </c>
      <c r="W16" t="b">
        <f>AND(ISBLANK(I16),ISBLANK(J16),ISBLANK(K16))</f>
        <v>1</v>
      </c>
      <c r="Y16" s="160">
        <f>IF(D16="x",1,IF(E16="x",4,IF(F16="x",6,IF(G16="x",9,0))))</f>
        <v>0</v>
      </c>
      <c r="Z16" s="17">
        <f t="shared" ref="Z16:Z77" si="0">IF(Y16=0,M16,0)</f>
        <v>9</v>
      </c>
      <c r="AC16" s="17">
        <f>IF(I16="x",1,IF(J16="x",4,IF(K16="x",6,IF(L16="x",9,0))))</f>
        <v>0</v>
      </c>
      <c r="AD16">
        <f t="shared" ref="AD16:AD77" si="1">IF(AC16=0,M16,0)</f>
        <v>9</v>
      </c>
    </row>
    <row r="17" spans="1:32" ht="43.5" customHeight="1" x14ac:dyDescent="0.35">
      <c r="A17" s="282"/>
      <c r="B17" s="122" t="s">
        <v>375</v>
      </c>
      <c r="C17" s="167"/>
      <c r="D17" s="29"/>
      <c r="E17" s="29"/>
      <c r="F17" s="102"/>
      <c r="G17" s="29"/>
      <c r="H17" s="28"/>
      <c r="I17" s="29"/>
      <c r="J17" s="29"/>
      <c r="K17" s="102"/>
      <c r="L17" s="29"/>
      <c r="M17" s="6">
        <v>9</v>
      </c>
      <c r="O17" t="b">
        <f>AND(ISBLANK(E17),ISBLANK(F17),ISBLANK(G17))</f>
        <v>1</v>
      </c>
      <c r="P17" t="b">
        <f>AND(ISBLANK(D17),ISBLANK(F17),ISBLANK(G17))</f>
        <v>1</v>
      </c>
      <c r="Q17" t="b">
        <f>AND(ISBLANK(D17),ISBLANK(E17),ISBLANK(G17))</f>
        <v>1</v>
      </c>
      <c r="R17" t="b">
        <f>AND(ISBLANK(D17),ISBLANK(E17),ISBLANK(F17))</f>
        <v>1</v>
      </c>
      <c r="T17" t="b">
        <f>AND(ISBLANK(J17),ISBLANK(K17),ISBLANK(L17))</f>
        <v>1</v>
      </c>
      <c r="U17" t="b">
        <f>AND(ISBLANK(I17),ISBLANK(K17),ISBLANK(L17))</f>
        <v>1</v>
      </c>
      <c r="V17" t="b">
        <f>AND(ISBLANK(I17),ISBLANK(J17),ISBLANK(L17))</f>
        <v>1</v>
      </c>
      <c r="W17" t="b">
        <f>AND(ISBLANK(I17),ISBLANK(J17),ISBLANK(K17))</f>
        <v>1</v>
      </c>
      <c r="Y17" s="160">
        <f t="shared" ref="Y17:Y23" si="2">IF(D17="x",1,IF(E17="x",4,IF(F17="x",6,IF(G17="x",9,0))))</f>
        <v>0</v>
      </c>
      <c r="Z17" s="17">
        <f t="shared" si="0"/>
        <v>9</v>
      </c>
      <c r="AC17" s="17">
        <f t="shared" ref="AC17:AC23" si="3">IF(I17="x",1,IF(J17="x",4,IF(K17="x",6,IF(L17="x",9,0))))</f>
        <v>0</v>
      </c>
      <c r="AD17">
        <f t="shared" si="1"/>
        <v>9</v>
      </c>
    </row>
    <row r="18" spans="1:32" ht="34" customHeight="1" x14ac:dyDescent="0.35">
      <c r="A18" s="282"/>
      <c r="B18" s="122" t="s">
        <v>376</v>
      </c>
      <c r="C18" s="167"/>
      <c r="D18" s="29"/>
      <c r="E18" s="29"/>
      <c r="F18" s="102"/>
      <c r="G18" s="29"/>
      <c r="H18" s="28"/>
      <c r="I18" s="29"/>
      <c r="J18" s="29"/>
      <c r="K18" s="102"/>
      <c r="L18" s="29"/>
      <c r="M18" s="6">
        <v>9</v>
      </c>
      <c r="O18" t="b">
        <f>AND(ISBLANK(E18),ISBLANK(F18),ISBLANK(G18))</f>
        <v>1</v>
      </c>
      <c r="P18" t="b">
        <f>AND(ISBLANK(D18),ISBLANK(F18),ISBLANK(G18))</f>
        <v>1</v>
      </c>
      <c r="Q18" t="b">
        <f>AND(ISBLANK(D18),ISBLANK(E18),ISBLANK(G18))</f>
        <v>1</v>
      </c>
      <c r="R18" t="b">
        <f>AND(ISBLANK(D18),ISBLANK(E18),ISBLANK(F18))</f>
        <v>1</v>
      </c>
      <c r="T18" t="b">
        <f>AND(ISBLANK(J18),ISBLANK(K18),ISBLANK(L18))</f>
        <v>1</v>
      </c>
      <c r="U18" t="b">
        <f>AND(ISBLANK(I18),ISBLANK(K18),ISBLANK(L18))</f>
        <v>1</v>
      </c>
      <c r="V18" t="b">
        <f>AND(ISBLANK(I18),ISBLANK(J18),ISBLANK(L18))</f>
        <v>1</v>
      </c>
      <c r="W18" t="b">
        <f>AND(ISBLANK(I18),ISBLANK(J18),ISBLANK(K18))</f>
        <v>1</v>
      </c>
      <c r="Y18" s="160">
        <f t="shared" si="2"/>
        <v>0</v>
      </c>
      <c r="Z18" s="17">
        <f t="shared" si="0"/>
        <v>9</v>
      </c>
      <c r="AC18" s="17">
        <f t="shared" si="3"/>
        <v>0</v>
      </c>
      <c r="AD18">
        <f t="shared" si="1"/>
        <v>9</v>
      </c>
    </row>
    <row r="19" spans="1:32" ht="24" customHeight="1" x14ac:dyDescent="0.35">
      <c r="A19" s="282"/>
      <c r="B19" s="122" t="s">
        <v>377</v>
      </c>
      <c r="C19" s="167"/>
      <c r="D19" s="29"/>
      <c r="E19" s="29"/>
      <c r="F19" s="102"/>
      <c r="G19" s="29"/>
      <c r="H19" s="28"/>
      <c r="I19" s="29"/>
      <c r="J19" s="29"/>
      <c r="K19" s="102"/>
      <c r="L19" s="29"/>
      <c r="M19" s="6">
        <v>9</v>
      </c>
      <c r="O19" t="b">
        <f>AND(ISBLANK(E19),ISBLANK(F19),ISBLANK(G19))</f>
        <v>1</v>
      </c>
      <c r="P19" t="b">
        <f>AND(ISBLANK(D19),ISBLANK(F19),ISBLANK(G19))</f>
        <v>1</v>
      </c>
      <c r="Q19" t="b">
        <f>AND(ISBLANK(D19),ISBLANK(E19),ISBLANK(G19))</f>
        <v>1</v>
      </c>
      <c r="R19" t="b">
        <f>AND(ISBLANK(D19),ISBLANK(E19),ISBLANK(F19))</f>
        <v>1</v>
      </c>
      <c r="T19" t="b">
        <f>AND(ISBLANK(J19),ISBLANK(K19),ISBLANK(L19))</f>
        <v>1</v>
      </c>
      <c r="U19" t="b">
        <f>AND(ISBLANK(I19),ISBLANK(K19),ISBLANK(L19))</f>
        <v>1</v>
      </c>
      <c r="V19" t="b">
        <f>AND(ISBLANK(I19),ISBLANK(J19),ISBLANK(L19))</f>
        <v>1</v>
      </c>
      <c r="W19" t="b">
        <f>AND(ISBLANK(I19),ISBLANK(J19),ISBLANK(K19))</f>
        <v>1</v>
      </c>
      <c r="Y19" s="160">
        <f t="shared" si="2"/>
        <v>0</v>
      </c>
      <c r="Z19" s="17">
        <f t="shared" si="0"/>
        <v>9</v>
      </c>
      <c r="AC19" s="17">
        <f t="shared" si="3"/>
        <v>0</v>
      </c>
      <c r="AD19">
        <f t="shared" si="1"/>
        <v>9</v>
      </c>
    </row>
    <row r="20" spans="1:32" ht="28.5" customHeight="1" thickBot="1" x14ac:dyDescent="0.4">
      <c r="A20" s="283"/>
      <c r="B20" s="122" t="s">
        <v>378</v>
      </c>
      <c r="C20" s="167"/>
      <c r="D20" s="29"/>
      <c r="E20" s="29"/>
      <c r="F20" s="102"/>
      <c r="G20" s="29"/>
      <c r="H20" s="28"/>
      <c r="I20" s="29"/>
      <c r="J20" s="29"/>
      <c r="K20" s="102"/>
      <c r="L20" s="29"/>
      <c r="M20" s="6">
        <v>9</v>
      </c>
      <c r="O20" t="b">
        <f>AND(ISBLANK(E20),ISBLANK(F20),ISBLANK(G20))</f>
        <v>1</v>
      </c>
      <c r="P20" t="b">
        <f>AND(ISBLANK(D20),ISBLANK(F20),ISBLANK(G20))</f>
        <v>1</v>
      </c>
      <c r="Q20" t="b">
        <f>AND(ISBLANK(D20),ISBLANK(E20),ISBLANK(G20))</f>
        <v>1</v>
      </c>
      <c r="R20" t="b">
        <f>AND(ISBLANK(D20),ISBLANK(E20),ISBLANK(F20))</f>
        <v>1</v>
      </c>
      <c r="T20" t="b">
        <f>AND(ISBLANK(J20),ISBLANK(K20),ISBLANK(L20))</f>
        <v>1</v>
      </c>
      <c r="U20" t="b">
        <f>AND(ISBLANK(I20),ISBLANK(K20),ISBLANK(L20))</f>
        <v>1</v>
      </c>
      <c r="V20" t="b">
        <f>AND(ISBLANK(I20),ISBLANK(J20),ISBLANK(L20))</f>
        <v>1</v>
      </c>
      <c r="W20" t="b">
        <f>AND(ISBLANK(I20),ISBLANK(J20),ISBLANK(K20))</f>
        <v>1</v>
      </c>
      <c r="Y20" s="160">
        <f t="shared" si="2"/>
        <v>0</v>
      </c>
      <c r="Z20" s="17">
        <f t="shared" si="0"/>
        <v>9</v>
      </c>
      <c r="AC20" s="17">
        <f t="shared" si="3"/>
        <v>0</v>
      </c>
      <c r="AD20">
        <f t="shared" si="1"/>
        <v>9</v>
      </c>
    </row>
    <row r="21" spans="1:32" ht="55.5" customHeight="1" x14ac:dyDescent="0.35">
      <c r="A21" s="291" t="s">
        <v>336</v>
      </c>
      <c r="B21" s="157" t="s">
        <v>379</v>
      </c>
      <c r="C21" s="167"/>
      <c r="D21" s="29"/>
      <c r="E21" s="29"/>
      <c r="F21" s="102"/>
      <c r="G21" s="29"/>
      <c r="H21" s="28"/>
      <c r="I21" s="29"/>
      <c r="J21" s="29"/>
      <c r="K21" s="102"/>
      <c r="L21" s="29"/>
      <c r="M21" s="6">
        <v>9</v>
      </c>
      <c r="O21" t="b">
        <f t="shared" ref="O21:O23" si="4">AND(ISBLANK(E21),ISBLANK(F21),ISBLANK(G21))</f>
        <v>1</v>
      </c>
      <c r="P21" t="b">
        <f t="shared" ref="P21:P23" si="5">AND(ISBLANK(D21),ISBLANK(F21),ISBLANK(G21))</f>
        <v>1</v>
      </c>
      <c r="Q21" t="b">
        <f t="shared" ref="Q21:Q23" si="6">AND(ISBLANK(D21),ISBLANK(E21),ISBLANK(G21))</f>
        <v>1</v>
      </c>
      <c r="R21" t="b">
        <f t="shared" ref="R21:R23" si="7">AND(ISBLANK(D21),ISBLANK(E21),ISBLANK(F21))</f>
        <v>1</v>
      </c>
      <c r="T21" t="b">
        <f t="shared" ref="T21:T23" si="8">AND(ISBLANK(J21),ISBLANK(K21),ISBLANK(L21))</f>
        <v>1</v>
      </c>
      <c r="U21" t="b">
        <f t="shared" ref="U21:U23" si="9">AND(ISBLANK(I21),ISBLANK(K21),ISBLANK(L21))</f>
        <v>1</v>
      </c>
      <c r="V21" t="b">
        <f t="shared" ref="V21:V23" si="10">AND(ISBLANK(I21),ISBLANK(J21),ISBLANK(L21))</f>
        <v>1</v>
      </c>
      <c r="W21" t="b">
        <f t="shared" ref="W21:W23" si="11">AND(ISBLANK(I21),ISBLANK(J21),ISBLANK(K21))</f>
        <v>1</v>
      </c>
      <c r="Y21" s="160">
        <f t="shared" si="2"/>
        <v>0</v>
      </c>
      <c r="Z21" s="17">
        <f t="shared" si="0"/>
        <v>9</v>
      </c>
      <c r="AC21" s="17">
        <f t="shared" si="3"/>
        <v>0</v>
      </c>
      <c r="AD21">
        <f t="shared" si="1"/>
        <v>9</v>
      </c>
    </row>
    <row r="22" spans="1:32" ht="24.5" customHeight="1" thickBot="1" x14ac:dyDescent="0.4">
      <c r="A22" s="292"/>
      <c r="B22" s="146" t="s">
        <v>380</v>
      </c>
      <c r="C22" s="167"/>
      <c r="D22" s="29"/>
      <c r="E22" s="29"/>
      <c r="F22" s="102"/>
      <c r="G22" s="29"/>
      <c r="H22" s="28"/>
      <c r="I22" s="29"/>
      <c r="J22" s="29"/>
      <c r="K22" s="102"/>
      <c r="L22" s="29"/>
      <c r="M22" s="6">
        <v>9</v>
      </c>
      <c r="O22" t="b">
        <f t="shared" si="4"/>
        <v>1</v>
      </c>
      <c r="P22" t="b">
        <f t="shared" si="5"/>
        <v>1</v>
      </c>
      <c r="Q22" t="b">
        <f t="shared" si="6"/>
        <v>1</v>
      </c>
      <c r="R22" t="b">
        <f t="shared" si="7"/>
        <v>1</v>
      </c>
      <c r="T22" t="b">
        <f t="shared" si="8"/>
        <v>1</v>
      </c>
      <c r="U22" t="b">
        <f t="shared" si="9"/>
        <v>1</v>
      </c>
      <c r="V22" t="b">
        <f t="shared" si="10"/>
        <v>1</v>
      </c>
      <c r="W22" t="b">
        <f t="shared" si="11"/>
        <v>1</v>
      </c>
      <c r="Y22" s="160">
        <f t="shared" si="2"/>
        <v>0</v>
      </c>
      <c r="Z22" s="17">
        <f t="shared" si="0"/>
        <v>9</v>
      </c>
      <c r="AC22" s="17">
        <f t="shared" si="3"/>
        <v>0</v>
      </c>
      <c r="AD22">
        <f t="shared" si="1"/>
        <v>9</v>
      </c>
    </row>
    <row r="23" spans="1:32" ht="23.5" customHeight="1" thickBot="1" x14ac:dyDescent="0.4">
      <c r="A23" s="189" t="s">
        <v>381</v>
      </c>
      <c r="B23" s="190" t="s">
        <v>332</v>
      </c>
      <c r="C23" s="195"/>
      <c r="D23" s="150"/>
      <c r="E23" s="150"/>
      <c r="F23" s="151"/>
      <c r="G23" s="150"/>
      <c r="H23" s="28"/>
      <c r="I23" s="150"/>
      <c r="J23" s="150"/>
      <c r="K23" s="151"/>
      <c r="L23" s="150"/>
      <c r="M23" s="6">
        <v>9</v>
      </c>
      <c r="O23" t="b">
        <f t="shared" si="4"/>
        <v>1</v>
      </c>
      <c r="P23" t="b">
        <f t="shared" si="5"/>
        <v>1</v>
      </c>
      <c r="Q23" t="b">
        <f t="shared" si="6"/>
        <v>1</v>
      </c>
      <c r="R23" t="b">
        <f t="shared" si="7"/>
        <v>1</v>
      </c>
      <c r="T23" t="b">
        <f t="shared" si="8"/>
        <v>1</v>
      </c>
      <c r="U23" t="b">
        <f t="shared" si="9"/>
        <v>1</v>
      </c>
      <c r="V23" t="b">
        <f t="shared" si="10"/>
        <v>1</v>
      </c>
      <c r="W23" t="b">
        <f t="shared" si="11"/>
        <v>1</v>
      </c>
      <c r="Y23" s="160">
        <f t="shared" si="2"/>
        <v>0</v>
      </c>
      <c r="Z23" s="17">
        <f t="shared" si="0"/>
        <v>9</v>
      </c>
      <c r="AC23" s="17">
        <f t="shared" si="3"/>
        <v>0</v>
      </c>
      <c r="AD23">
        <f t="shared" si="1"/>
        <v>9</v>
      </c>
    </row>
    <row r="24" spans="1:32" ht="98" customHeight="1" thickBot="1" x14ac:dyDescent="0.4">
      <c r="A24" s="299"/>
      <c r="B24" s="300"/>
      <c r="C24" s="300"/>
      <c r="D24" s="300"/>
      <c r="E24" s="300"/>
      <c r="F24" s="300"/>
      <c r="G24" s="300"/>
      <c r="H24" s="300"/>
      <c r="I24" s="300"/>
      <c r="J24" s="300"/>
      <c r="K24" s="300"/>
      <c r="L24" s="301"/>
      <c r="M24" s="6"/>
      <c r="Y24" s="160" t="s">
        <v>342</v>
      </c>
      <c r="Z24" s="17"/>
      <c r="AB24" s="165"/>
      <c r="AC24" s="166"/>
      <c r="AD24" s="165"/>
      <c r="AE24" s="165"/>
    </row>
    <row r="25" spans="1:32" ht="29.5" hidden="1" customHeight="1" x14ac:dyDescent="0.35">
      <c r="A25" s="3"/>
      <c r="M25" s="49">
        <f>SUM(M16:M23)</f>
        <v>72</v>
      </c>
      <c r="Y25" s="160">
        <f>SUM(Y16:Y23)</f>
        <v>0</v>
      </c>
      <c r="Z25" s="17">
        <f>SUM(Z16:Z23)</f>
        <v>72</v>
      </c>
      <c r="AA25" s="13">
        <f>M25-Z25</f>
        <v>0</v>
      </c>
      <c r="AB25" s="18">
        <f>IF(AA25=0,0,Y25/AA25*100)</f>
        <v>0</v>
      </c>
      <c r="AC25" s="17">
        <f>SUM(AC16:AC23)</f>
        <v>0</v>
      </c>
      <c r="AD25">
        <f>SUM(AD16:AD23)</f>
        <v>72</v>
      </c>
      <c r="AE25">
        <f>M25-AD25</f>
        <v>0</v>
      </c>
      <c r="AF25" s="20">
        <f>IF(AE25=0,0,AC25/AE25*100)</f>
        <v>0</v>
      </c>
    </row>
    <row r="26" spans="1:32" ht="20" customHeight="1" thickBot="1" x14ac:dyDescent="0.4">
      <c r="A26" s="125" t="s">
        <v>382</v>
      </c>
      <c r="B26" s="126"/>
      <c r="C26" s="126"/>
      <c r="D26" s="126"/>
      <c r="E26" s="126"/>
      <c r="F26" s="126"/>
      <c r="G26" s="126"/>
      <c r="H26" s="126"/>
      <c r="I26" s="126"/>
      <c r="J26" s="126"/>
      <c r="K26" s="126"/>
      <c r="L26" s="126"/>
      <c r="M26" s="49" t="s">
        <v>31</v>
      </c>
      <c r="Y26" s="160"/>
      <c r="Z26" s="17" t="str">
        <f t="shared" si="0"/>
        <v>(totaal)</v>
      </c>
      <c r="AA26" t="s">
        <v>30</v>
      </c>
      <c r="AB26" s="50" t="s">
        <v>34</v>
      </c>
      <c r="AC26" s="17"/>
      <c r="AD26" t="str">
        <f t="shared" si="1"/>
        <v>(totaal)</v>
      </c>
      <c r="AE26" t="s">
        <v>30</v>
      </c>
      <c r="AF26" s="50" t="s">
        <v>34</v>
      </c>
    </row>
    <row r="27" spans="1:32" ht="34" customHeight="1" x14ac:dyDescent="0.35">
      <c r="A27" s="293" t="s">
        <v>383</v>
      </c>
      <c r="B27" s="155" t="s">
        <v>384</v>
      </c>
      <c r="C27" s="201"/>
      <c r="D27" s="210"/>
      <c r="E27" s="210"/>
      <c r="F27" s="210"/>
      <c r="G27" s="210"/>
      <c r="H27" s="210"/>
      <c r="I27" s="210"/>
      <c r="J27" s="210"/>
      <c r="K27" s="210"/>
      <c r="L27" s="210"/>
      <c r="M27" s="6">
        <v>9</v>
      </c>
      <c r="O27" t="b">
        <f t="shared" ref="O27:O36" si="12">AND(ISBLANK(E27),ISBLANK(F27),ISBLANK(G27))</f>
        <v>1</v>
      </c>
      <c r="P27" t="b">
        <f t="shared" ref="P27:P36" si="13">AND(ISBLANK(D27),ISBLANK(F27),ISBLANK(G27))</f>
        <v>1</v>
      </c>
      <c r="Q27" t="b">
        <f t="shared" ref="Q27:Q36" si="14">AND(ISBLANK(D27),ISBLANK(E27),ISBLANK(G27))</f>
        <v>1</v>
      </c>
      <c r="R27" t="b">
        <f t="shared" ref="R27:R36" si="15">AND(ISBLANK(D27),ISBLANK(E27),ISBLANK(F27))</f>
        <v>1</v>
      </c>
      <c r="T27" t="b">
        <f t="shared" ref="T27:T36" si="16">AND(ISBLANK(J27),ISBLANK(K27),ISBLANK(L27))</f>
        <v>1</v>
      </c>
      <c r="U27" t="b">
        <f t="shared" ref="U27:U36" si="17">AND(ISBLANK(I27),ISBLANK(K27),ISBLANK(L27))</f>
        <v>1</v>
      </c>
      <c r="V27" t="b">
        <f t="shared" ref="V27:V36" si="18">AND(ISBLANK(I27),ISBLANK(J27),ISBLANK(L27))</f>
        <v>1</v>
      </c>
      <c r="W27" t="b">
        <f t="shared" ref="W27:W36" si="19">AND(ISBLANK(I27),ISBLANK(J27),ISBLANK(K27))</f>
        <v>1</v>
      </c>
      <c r="Y27" s="160">
        <f>IF(D27="x",1,IF(E27="x",4,IF(F27="x",6,IF(G27="x",9,0))))</f>
        <v>0</v>
      </c>
      <c r="Z27" s="17">
        <f t="shared" si="0"/>
        <v>9</v>
      </c>
      <c r="AC27" s="17">
        <f>IF(I27="x",1,IF(J27="x",4,IF(K27="x",6,IF(L27="x",9,0))))</f>
        <v>0</v>
      </c>
      <c r="AD27">
        <f t="shared" si="1"/>
        <v>9</v>
      </c>
    </row>
    <row r="28" spans="1:32" ht="21.5" customHeight="1" x14ac:dyDescent="0.35">
      <c r="A28" s="294"/>
      <c r="B28" s="157" t="s">
        <v>385</v>
      </c>
      <c r="C28" s="1"/>
      <c r="D28" s="153"/>
      <c r="E28" s="153"/>
      <c r="F28" s="153"/>
      <c r="G28" s="153"/>
      <c r="H28" s="28"/>
      <c r="I28" s="153"/>
      <c r="J28" s="153"/>
      <c r="K28" s="153"/>
      <c r="L28" s="152"/>
      <c r="M28" s="6">
        <v>9</v>
      </c>
      <c r="O28" t="b">
        <f t="shared" si="12"/>
        <v>1</v>
      </c>
      <c r="P28" t="b">
        <f t="shared" si="13"/>
        <v>1</v>
      </c>
      <c r="Q28" t="b">
        <f t="shared" si="14"/>
        <v>1</v>
      </c>
      <c r="R28" t="b">
        <f t="shared" si="15"/>
        <v>1</v>
      </c>
      <c r="T28" t="b">
        <f t="shared" si="16"/>
        <v>1</v>
      </c>
      <c r="U28" t="b">
        <f t="shared" si="17"/>
        <v>1</v>
      </c>
      <c r="V28" t="b">
        <f t="shared" si="18"/>
        <v>1</v>
      </c>
      <c r="W28" t="b">
        <f t="shared" si="19"/>
        <v>1</v>
      </c>
      <c r="Y28" s="160">
        <f t="shared" ref="Y28:Y36" si="20">IF(D28="x",1,IF(E28="x",4,IF(F28="x",6,IF(G28="x",9,0))))</f>
        <v>0</v>
      </c>
      <c r="Z28" s="17">
        <f t="shared" si="0"/>
        <v>9</v>
      </c>
      <c r="AC28" s="17">
        <f t="shared" ref="AC28:AC36" si="21">IF(I28="x",1,IF(J28="x",4,IF(K28="x",6,IF(L28="x",9,0))))</f>
        <v>0</v>
      </c>
      <c r="AD28">
        <f t="shared" si="1"/>
        <v>9</v>
      </c>
    </row>
    <row r="29" spans="1:32" ht="25.5" customHeight="1" thickBot="1" x14ac:dyDescent="0.4">
      <c r="A29" s="295"/>
      <c r="B29" s="146" t="s">
        <v>328</v>
      </c>
      <c r="C29" s="1"/>
      <c r="D29" s="102"/>
      <c r="E29" s="102"/>
      <c r="F29" s="102"/>
      <c r="G29" s="102"/>
      <c r="H29" s="28"/>
      <c r="I29" s="102"/>
      <c r="J29" s="102"/>
      <c r="K29" s="102"/>
      <c r="L29" s="29"/>
      <c r="M29" s="6">
        <v>9</v>
      </c>
      <c r="O29" t="b">
        <f t="shared" si="12"/>
        <v>1</v>
      </c>
      <c r="P29" t="b">
        <f t="shared" si="13"/>
        <v>1</v>
      </c>
      <c r="Q29" t="b">
        <f t="shared" si="14"/>
        <v>1</v>
      </c>
      <c r="R29" t="b">
        <f t="shared" si="15"/>
        <v>1</v>
      </c>
      <c r="T29" t="b">
        <f t="shared" si="16"/>
        <v>1</v>
      </c>
      <c r="U29" t="b">
        <f t="shared" si="17"/>
        <v>1</v>
      </c>
      <c r="V29" t="b">
        <f t="shared" si="18"/>
        <v>1</v>
      </c>
      <c r="W29" t="b">
        <f t="shared" si="19"/>
        <v>1</v>
      </c>
      <c r="Y29" s="160">
        <f t="shared" si="20"/>
        <v>0</v>
      </c>
      <c r="Z29" s="17">
        <f t="shared" si="0"/>
        <v>9</v>
      </c>
      <c r="AC29" s="17">
        <f t="shared" si="21"/>
        <v>0</v>
      </c>
      <c r="AD29">
        <f t="shared" si="1"/>
        <v>9</v>
      </c>
    </row>
    <row r="30" spans="1:32" ht="43.5" customHeight="1" x14ac:dyDescent="0.35">
      <c r="A30" s="293" t="s">
        <v>325</v>
      </c>
      <c r="B30" s="146" t="s">
        <v>386</v>
      </c>
      <c r="C30" s="1"/>
      <c r="D30" s="102"/>
      <c r="E30" s="102"/>
      <c r="F30" s="102"/>
      <c r="G30" s="102"/>
      <c r="H30" s="28"/>
      <c r="I30" s="102"/>
      <c r="J30" s="102"/>
      <c r="K30" s="102"/>
      <c r="L30" s="29"/>
      <c r="M30" s="6">
        <v>9</v>
      </c>
      <c r="O30" t="b">
        <f t="shared" si="12"/>
        <v>1</v>
      </c>
      <c r="P30" t="b">
        <f t="shared" si="13"/>
        <v>1</v>
      </c>
      <c r="Q30" t="b">
        <f t="shared" si="14"/>
        <v>1</v>
      </c>
      <c r="R30" t="b">
        <f t="shared" si="15"/>
        <v>1</v>
      </c>
      <c r="T30" t="b">
        <f t="shared" si="16"/>
        <v>1</v>
      </c>
      <c r="U30" t="b">
        <f t="shared" si="17"/>
        <v>1</v>
      </c>
      <c r="V30" t="b">
        <f t="shared" si="18"/>
        <v>1</v>
      </c>
      <c r="W30" t="b">
        <f t="shared" si="19"/>
        <v>1</v>
      </c>
      <c r="Y30" s="160">
        <f t="shared" si="20"/>
        <v>0</v>
      </c>
      <c r="Z30" s="17">
        <f t="shared" si="0"/>
        <v>9</v>
      </c>
      <c r="AC30" s="17">
        <f t="shared" si="21"/>
        <v>0</v>
      </c>
      <c r="AD30">
        <f t="shared" si="1"/>
        <v>9</v>
      </c>
    </row>
    <row r="31" spans="1:32" ht="43.5" customHeight="1" x14ac:dyDescent="0.35">
      <c r="A31" s="294"/>
      <c r="B31" s="146" t="s">
        <v>387</v>
      </c>
      <c r="C31" s="1"/>
      <c r="D31" s="102"/>
      <c r="E31" s="102"/>
      <c r="F31" s="102"/>
      <c r="G31" s="102"/>
      <c r="H31" s="28"/>
      <c r="I31" s="102"/>
      <c r="J31" s="102"/>
      <c r="K31" s="102"/>
      <c r="L31" s="29"/>
      <c r="M31" s="6">
        <v>9</v>
      </c>
      <c r="O31" t="b">
        <f t="shared" si="12"/>
        <v>1</v>
      </c>
      <c r="P31" t="b">
        <f t="shared" si="13"/>
        <v>1</v>
      </c>
      <c r="Q31" t="b">
        <f t="shared" si="14"/>
        <v>1</v>
      </c>
      <c r="R31" t="b">
        <f t="shared" si="15"/>
        <v>1</v>
      </c>
      <c r="T31" t="b">
        <f t="shared" si="16"/>
        <v>1</v>
      </c>
      <c r="U31" t="b">
        <f t="shared" si="17"/>
        <v>1</v>
      </c>
      <c r="V31" t="b">
        <f t="shared" si="18"/>
        <v>1</v>
      </c>
      <c r="W31" t="b">
        <f t="shared" si="19"/>
        <v>1</v>
      </c>
      <c r="Y31" s="160">
        <f t="shared" si="20"/>
        <v>0</v>
      </c>
      <c r="Z31" s="17">
        <f t="shared" si="0"/>
        <v>9</v>
      </c>
      <c r="AC31" s="17">
        <f t="shared" si="21"/>
        <v>0</v>
      </c>
      <c r="AD31">
        <f t="shared" si="1"/>
        <v>9</v>
      </c>
    </row>
    <row r="32" spans="1:32" ht="58" customHeight="1" x14ac:dyDescent="0.35">
      <c r="A32" s="294"/>
      <c r="B32" s="146" t="s">
        <v>388</v>
      </c>
      <c r="C32" s="1"/>
      <c r="D32" s="102"/>
      <c r="E32" s="102"/>
      <c r="F32" s="102"/>
      <c r="G32" s="102"/>
      <c r="H32" s="28"/>
      <c r="I32" s="102"/>
      <c r="J32" s="102"/>
      <c r="K32" s="102"/>
      <c r="L32" s="29"/>
      <c r="M32" s="6">
        <v>9</v>
      </c>
      <c r="O32" t="b">
        <f t="shared" si="12"/>
        <v>1</v>
      </c>
      <c r="P32" t="b">
        <f t="shared" si="13"/>
        <v>1</v>
      </c>
      <c r="Q32" t="b">
        <f t="shared" si="14"/>
        <v>1</v>
      </c>
      <c r="R32" t="b">
        <f t="shared" si="15"/>
        <v>1</v>
      </c>
      <c r="T32" t="b">
        <f t="shared" si="16"/>
        <v>1</v>
      </c>
      <c r="U32" t="b">
        <f t="shared" si="17"/>
        <v>1</v>
      </c>
      <c r="V32" t="b">
        <f t="shared" si="18"/>
        <v>1</v>
      </c>
      <c r="W32" t="b">
        <f t="shared" si="19"/>
        <v>1</v>
      </c>
      <c r="Y32" s="160">
        <f t="shared" si="20"/>
        <v>0</v>
      </c>
      <c r="Z32" s="17">
        <f t="shared" si="0"/>
        <v>9</v>
      </c>
      <c r="AC32" s="17">
        <f t="shared" si="21"/>
        <v>0</v>
      </c>
      <c r="AD32">
        <f t="shared" si="1"/>
        <v>9</v>
      </c>
    </row>
    <row r="33" spans="1:32" ht="36.5" customHeight="1" thickBot="1" x14ac:dyDescent="0.4">
      <c r="A33" s="295"/>
      <c r="B33" s="146" t="s">
        <v>389</v>
      </c>
      <c r="C33" s="1"/>
      <c r="D33" s="102"/>
      <c r="E33" s="102"/>
      <c r="F33" s="102"/>
      <c r="G33" s="102"/>
      <c r="H33" s="28"/>
      <c r="I33" s="102"/>
      <c r="J33" s="102"/>
      <c r="K33" s="102"/>
      <c r="L33" s="29"/>
      <c r="M33" s="6">
        <v>9</v>
      </c>
      <c r="O33" t="b">
        <f t="shared" si="12"/>
        <v>1</v>
      </c>
      <c r="P33" t="b">
        <f t="shared" si="13"/>
        <v>1</v>
      </c>
      <c r="Q33" t="b">
        <f t="shared" si="14"/>
        <v>1</v>
      </c>
      <c r="R33" t="b">
        <f t="shared" si="15"/>
        <v>1</v>
      </c>
      <c r="T33" t="b">
        <f t="shared" si="16"/>
        <v>1</v>
      </c>
      <c r="U33" t="b">
        <f t="shared" si="17"/>
        <v>1</v>
      </c>
      <c r="V33" t="b">
        <f t="shared" si="18"/>
        <v>1</v>
      </c>
      <c r="W33" t="b">
        <f t="shared" si="19"/>
        <v>1</v>
      </c>
      <c r="Y33" s="160">
        <f t="shared" si="20"/>
        <v>0</v>
      </c>
      <c r="Z33" s="17">
        <f t="shared" si="0"/>
        <v>9</v>
      </c>
      <c r="AC33" s="17">
        <f t="shared" si="21"/>
        <v>0</v>
      </c>
      <c r="AD33">
        <f t="shared" si="1"/>
        <v>9</v>
      </c>
    </row>
    <row r="34" spans="1:32" ht="67" customHeight="1" x14ac:dyDescent="0.35">
      <c r="A34" s="293" t="s">
        <v>390</v>
      </c>
      <c r="B34" s="146" t="s">
        <v>391</v>
      </c>
      <c r="C34" s="1"/>
      <c r="D34" s="102"/>
      <c r="E34" s="102"/>
      <c r="F34" s="102"/>
      <c r="G34" s="102"/>
      <c r="H34" s="28"/>
      <c r="I34" s="102"/>
      <c r="J34" s="102"/>
      <c r="K34" s="102"/>
      <c r="L34" s="29"/>
      <c r="M34" s="6">
        <v>9</v>
      </c>
      <c r="O34" t="b">
        <f t="shared" si="12"/>
        <v>1</v>
      </c>
      <c r="P34" t="b">
        <f t="shared" si="13"/>
        <v>1</v>
      </c>
      <c r="Q34" t="b">
        <f t="shared" si="14"/>
        <v>1</v>
      </c>
      <c r="R34" t="b">
        <f t="shared" si="15"/>
        <v>1</v>
      </c>
      <c r="T34" t="b">
        <f t="shared" si="16"/>
        <v>1</v>
      </c>
      <c r="U34" t="b">
        <f t="shared" si="17"/>
        <v>1</v>
      </c>
      <c r="V34" t="b">
        <f t="shared" si="18"/>
        <v>1</v>
      </c>
      <c r="W34" t="b">
        <f t="shared" si="19"/>
        <v>1</v>
      </c>
      <c r="Y34" s="160">
        <f t="shared" si="20"/>
        <v>0</v>
      </c>
      <c r="Z34" s="17">
        <f t="shared" si="0"/>
        <v>9</v>
      </c>
      <c r="AC34" s="17">
        <f t="shared" si="21"/>
        <v>0</v>
      </c>
      <c r="AD34">
        <f t="shared" si="1"/>
        <v>9</v>
      </c>
    </row>
    <row r="35" spans="1:32" ht="24.5" customHeight="1" thickBot="1" x14ac:dyDescent="0.4">
      <c r="A35" s="295"/>
      <c r="B35" s="146" t="s">
        <v>392</v>
      </c>
      <c r="C35" s="1"/>
      <c r="D35" s="102"/>
      <c r="E35" s="102"/>
      <c r="F35" s="102"/>
      <c r="G35" s="102"/>
      <c r="H35" s="28"/>
      <c r="I35" s="102"/>
      <c r="J35" s="102"/>
      <c r="K35" s="102"/>
      <c r="L35" s="29"/>
      <c r="M35" s="6">
        <v>9</v>
      </c>
      <c r="O35" t="b">
        <f t="shared" si="12"/>
        <v>1</v>
      </c>
      <c r="P35" t="b">
        <f t="shared" si="13"/>
        <v>1</v>
      </c>
      <c r="Q35" t="b">
        <f t="shared" si="14"/>
        <v>1</v>
      </c>
      <c r="R35" t="b">
        <f t="shared" si="15"/>
        <v>1</v>
      </c>
      <c r="T35" t="b">
        <f t="shared" si="16"/>
        <v>1</v>
      </c>
      <c r="U35" t="b">
        <f t="shared" si="17"/>
        <v>1</v>
      </c>
      <c r="V35" t="b">
        <f t="shared" si="18"/>
        <v>1</v>
      </c>
      <c r="W35" t="b">
        <f t="shared" si="19"/>
        <v>1</v>
      </c>
      <c r="Y35" s="160">
        <f t="shared" si="20"/>
        <v>0</v>
      </c>
      <c r="Z35" s="17">
        <f t="shared" si="0"/>
        <v>9</v>
      </c>
      <c r="AC35" s="17">
        <f t="shared" si="21"/>
        <v>0</v>
      </c>
      <c r="AD35">
        <f t="shared" si="1"/>
        <v>9</v>
      </c>
    </row>
    <row r="36" spans="1:32" ht="64.5" customHeight="1" thickBot="1" x14ac:dyDescent="0.4">
      <c r="A36" s="199" t="s">
        <v>393</v>
      </c>
      <c r="B36" s="156" t="s">
        <v>394</v>
      </c>
      <c r="C36" s="1"/>
      <c r="D36" s="151"/>
      <c r="E36" s="151"/>
      <c r="F36" s="151"/>
      <c r="G36" s="151"/>
      <c r="H36" s="28"/>
      <c r="I36" s="151"/>
      <c r="J36" s="151"/>
      <c r="K36" s="151"/>
      <c r="L36" s="150"/>
      <c r="M36" s="6">
        <v>9</v>
      </c>
      <c r="O36" t="b">
        <f t="shared" si="12"/>
        <v>1</v>
      </c>
      <c r="P36" t="b">
        <f t="shared" si="13"/>
        <v>1</v>
      </c>
      <c r="Q36" t="b">
        <f t="shared" si="14"/>
        <v>1</v>
      </c>
      <c r="R36" t="b">
        <f t="shared" si="15"/>
        <v>1</v>
      </c>
      <c r="T36" t="b">
        <f t="shared" si="16"/>
        <v>1</v>
      </c>
      <c r="U36" t="b">
        <f t="shared" si="17"/>
        <v>1</v>
      </c>
      <c r="V36" t="b">
        <f t="shared" si="18"/>
        <v>1</v>
      </c>
      <c r="W36" t="b">
        <f t="shared" si="19"/>
        <v>1</v>
      </c>
      <c r="Y36" s="160">
        <f t="shared" si="20"/>
        <v>0</v>
      </c>
      <c r="Z36" s="17">
        <f t="shared" si="0"/>
        <v>9</v>
      </c>
      <c r="AC36" s="17">
        <f t="shared" si="21"/>
        <v>0</v>
      </c>
      <c r="AD36">
        <f t="shared" si="1"/>
        <v>9</v>
      </c>
    </row>
    <row r="37" spans="1:32" ht="98" customHeight="1" thickBot="1" x14ac:dyDescent="0.4">
      <c r="A37" s="302"/>
      <c r="B37" s="303"/>
      <c r="C37" s="303"/>
      <c r="D37" s="303"/>
      <c r="E37" s="303"/>
      <c r="F37" s="303"/>
      <c r="G37" s="303"/>
      <c r="H37" s="303"/>
      <c r="I37" s="303"/>
      <c r="J37" s="303"/>
      <c r="K37" s="303"/>
      <c r="L37" s="304"/>
      <c r="M37" s="6"/>
      <c r="Y37" s="160"/>
      <c r="Z37" s="17"/>
      <c r="AC37" s="17"/>
    </row>
    <row r="38" spans="1:32" ht="22.5" hidden="1" customHeight="1" x14ac:dyDescent="0.35">
      <c r="A38" s="2"/>
      <c r="M38" s="49">
        <f>SUM(M27:M36)</f>
        <v>90</v>
      </c>
      <c r="Y38" s="160">
        <f>SUM(Y27:Y36)</f>
        <v>0</v>
      </c>
      <c r="Z38" s="17">
        <f>SUM(Z27:Z36)</f>
        <v>90</v>
      </c>
      <c r="AA38" s="13">
        <f>M38-Z38</f>
        <v>0</v>
      </c>
      <c r="AB38" s="18">
        <f>IF(AA38=0,0,Y38/AA38*100)</f>
        <v>0</v>
      </c>
      <c r="AC38" s="17">
        <f>SUM(AC27:AC36)</f>
        <v>0</v>
      </c>
      <c r="AD38">
        <f>SUM(AD27:AD36)</f>
        <v>90</v>
      </c>
      <c r="AE38">
        <f>M38-AD38</f>
        <v>0</v>
      </c>
      <c r="AF38" s="21">
        <f>IF(AE38=0,0,AC38/AE38*100)</f>
        <v>0</v>
      </c>
    </row>
    <row r="39" spans="1:32" ht="30.5" hidden="1" customHeight="1" x14ac:dyDescent="0.35">
      <c r="A39" s="2"/>
      <c r="M39" s="49" t="s">
        <v>31</v>
      </c>
      <c r="Y39" s="160"/>
      <c r="Z39" s="17" t="str">
        <f t="shared" si="0"/>
        <v>(totaal)</v>
      </c>
      <c r="AA39" t="s">
        <v>30</v>
      </c>
      <c r="AB39" s="50" t="s">
        <v>34</v>
      </c>
      <c r="AC39" s="17"/>
      <c r="AD39" t="str">
        <f t="shared" si="1"/>
        <v>(totaal)</v>
      </c>
      <c r="AE39" t="s">
        <v>30</v>
      </c>
      <c r="AF39" s="50" t="s">
        <v>34</v>
      </c>
    </row>
    <row r="40" spans="1:32" ht="21" customHeight="1" thickBot="1" x14ac:dyDescent="0.4">
      <c r="A40" s="125" t="s">
        <v>395</v>
      </c>
      <c r="B40" s="126"/>
      <c r="C40" s="126"/>
      <c r="D40" s="126"/>
      <c r="E40" s="126"/>
      <c r="F40" s="126"/>
      <c r="G40" s="126"/>
      <c r="H40" s="126"/>
      <c r="I40" s="126"/>
      <c r="J40" s="126"/>
      <c r="K40" s="126"/>
      <c r="L40" s="126"/>
      <c r="M40" s="6"/>
      <c r="Y40" s="160"/>
      <c r="Z40" s="17"/>
      <c r="AC40" s="17"/>
    </row>
    <row r="41" spans="1:32" ht="43.5" customHeight="1" x14ac:dyDescent="0.35">
      <c r="A41" s="293" t="s">
        <v>354</v>
      </c>
      <c r="B41" s="157" t="s">
        <v>396</v>
      </c>
      <c r="D41" s="29"/>
      <c r="E41" s="102"/>
      <c r="F41" s="102"/>
      <c r="G41" s="102"/>
      <c r="H41" s="28"/>
      <c r="I41" s="29"/>
      <c r="J41" s="29"/>
      <c r="K41" s="102"/>
      <c r="L41" s="29"/>
      <c r="M41" s="6">
        <v>9</v>
      </c>
      <c r="O41" t="b">
        <f>AND(ISBLANK(E41),ISBLANK(F41),ISBLANK(G41))</f>
        <v>1</v>
      </c>
      <c r="P41" t="b">
        <f>AND(ISBLANK(D41),ISBLANK(F41),ISBLANK(G41))</f>
        <v>1</v>
      </c>
      <c r="Q41" t="b">
        <f>AND(ISBLANK(D41),ISBLANK(E41),ISBLANK(G41))</f>
        <v>1</v>
      </c>
      <c r="R41" t="b">
        <f>AND(ISBLANK(D41),ISBLANK(E41),ISBLANK(F41))</f>
        <v>1</v>
      </c>
      <c r="T41" t="b">
        <f>AND(ISBLANK(J41),ISBLANK(K41),ISBLANK(L41))</f>
        <v>1</v>
      </c>
      <c r="U41" t="b">
        <f>AND(ISBLANK(I41),ISBLANK(K41),ISBLANK(L41))</f>
        <v>1</v>
      </c>
      <c r="V41" t="b">
        <f>AND(ISBLANK(I41),ISBLANK(J41),ISBLANK(L41))</f>
        <v>1</v>
      </c>
      <c r="W41" t="b">
        <f>AND(ISBLANK(I41),ISBLANK(J41),ISBLANK(K41))</f>
        <v>1</v>
      </c>
      <c r="Y41" s="160">
        <f>IF(D41="x",1,IF(E41="x",4,IF(F41="x",6,IF(G41="x",9,0))))</f>
        <v>0</v>
      </c>
      <c r="Z41" s="17">
        <f t="shared" si="0"/>
        <v>9</v>
      </c>
      <c r="AC41" s="17">
        <f>IF(I41="x",1,IF(J41="x",4,IF(K41="x",6,IF(L41="x",9,0))))</f>
        <v>0</v>
      </c>
      <c r="AD41">
        <f t="shared" si="1"/>
        <v>9</v>
      </c>
    </row>
    <row r="42" spans="1:32" ht="16" customHeight="1" x14ac:dyDescent="0.35">
      <c r="A42" s="294"/>
      <c r="B42" s="146" t="s">
        <v>397</v>
      </c>
      <c r="D42" s="29"/>
      <c r="E42" s="102"/>
      <c r="F42" s="102"/>
      <c r="G42" s="102"/>
      <c r="H42" s="28"/>
      <c r="I42" s="29"/>
      <c r="J42" s="102"/>
      <c r="K42" s="102"/>
      <c r="L42" s="29"/>
      <c r="M42" s="6">
        <v>9</v>
      </c>
      <c r="O42" t="b">
        <f>AND(ISBLANK(E42),ISBLANK(F42),ISBLANK(G42))</f>
        <v>1</v>
      </c>
      <c r="P42" t="b">
        <f>AND(ISBLANK(D42),ISBLANK(F42),ISBLANK(G42))</f>
        <v>1</v>
      </c>
      <c r="Q42" t="b">
        <f>AND(ISBLANK(D42),ISBLANK(E42),ISBLANK(G42))</f>
        <v>1</v>
      </c>
      <c r="R42" t="b">
        <f>AND(ISBLANK(D42),ISBLANK(E42),ISBLANK(F42))</f>
        <v>1</v>
      </c>
      <c r="T42" t="b">
        <f>AND(ISBLANK(J42),ISBLANK(K42),ISBLANK(L42))</f>
        <v>1</v>
      </c>
      <c r="U42" t="b">
        <f>AND(ISBLANK(I42),ISBLANK(K42),ISBLANK(L42))</f>
        <v>1</v>
      </c>
      <c r="V42" t="b">
        <f>AND(ISBLANK(I42),ISBLANK(J42),ISBLANK(L42))</f>
        <v>1</v>
      </c>
      <c r="W42" t="b">
        <f>AND(ISBLANK(I42),ISBLANK(J42),ISBLANK(K42))</f>
        <v>1</v>
      </c>
      <c r="Y42" s="160">
        <f t="shared" ref="Y42:Y55" si="22">IF(D42="x",1,IF(E42="x",4,IF(F42="x",6,IF(G42="x",9,0))))</f>
        <v>0</v>
      </c>
      <c r="Z42" s="17">
        <f t="shared" si="0"/>
        <v>9</v>
      </c>
      <c r="AC42" s="17">
        <f t="shared" ref="AC42:AC55" si="23">IF(I42="x",1,IF(J42="x",4,IF(K42="x",6,IF(L42="x",9,0))))</f>
        <v>0</v>
      </c>
      <c r="AD42">
        <f t="shared" si="1"/>
        <v>9</v>
      </c>
    </row>
    <row r="43" spans="1:32" ht="13" customHeight="1" x14ac:dyDescent="0.35">
      <c r="A43" s="294"/>
      <c r="B43" s="146" t="s">
        <v>398</v>
      </c>
      <c r="D43" s="29"/>
      <c r="E43" s="102"/>
      <c r="F43" s="102"/>
      <c r="G43" s="102"/>
      <c r="H43" s="28"/>
      <c r="I43" s="29"/>
      <c r="J43" s="102"/>
      <c r="K43" s="102"/>
      <c r="L43" s="29"/>
      <c r="M43" s="6">
        <v>9</v>
      </c>
      <c r="O43" t="b">
        <f>AND(ISBLANK(E43),ISBLANK(F43),ISBLANK(G43))</f>
        <v>1</v>
      </c>
      <c r="P43" t="b">
        <f>AND(ISBLANK(D43),ISBLANK(F43),ISBLANK(G43))</f>
        <v>1</v>
      </c>
      <c r="Q43" t="b">
        <f>AND(ISBLANK(D43),ISBLANK(E43),ISBLANK(G43))</f>
        <v>1</v>
      </c>
      <c r="R43" t="b">
        <f>AND(ISBLANK(D43),ISBLANK(E43),ISBLANK(F43))</f>
        <v>1</v>
      </c>
      <c r="T43" t="b">
        <f>AND(ISBLANK(J43),ISBLANK(K43),ISBLANK(L43))</f>
        <v>1</v>
      </c>
      <c r="U43" t="b">
        <f>AND(ISBLANK(I43),ISBLANK(K43),ISBLANK(L43))</f>
        <v>1</v>
      </c>
      <c r="V43" t="b">
        <f>AND(ISBLANK(I43),ISBLANK(J43),ISBLANK(L43))</f>
        <v>1</v>
      </c>
      <c r="W43" t="b">
        <f>AND(ISBLANK(I43),ISBLANK(J43),ISBLANK(K43))</f>
        <v>1</v>
      </c>
      <c r="Y43" s="160">
        <f t="shared" si="22"/>
        <v>0</v>
      </c>
      <c r="Z43" s="17">
        <f t="shared" si="0"/>
        <v>9</v>
      </c>
      <c r="AC43" s="17">
        <f t="shared" si="23"/>
        <v>0</v>
      </c>
      <c r="AD43">
        <f t="shared" si="1"/>
        <v>9</v>
      </c>
    </row>
    <row r="44" spans="1:32" ht="25" customHeight="1" thickBot="1" x14ac:dyDescent="0.4">
      <c r="A44" s="295"/>
      <c r="B44" s="146" t="s">
        <v>399</v>
      </c>
      <c r="D44" s="102"/>
      <c r="E44" s="102"/>
      <c r="F44" s="102"/>
      <c r="G44" s="102"/>
      <c r="H44" s="121"/>
      <c r="I44" s="102"/>
      <c r="J44" s="102"/>
      <c r="K44" s="102"/>
      <c r="L44" s="102"/>
      <c r="M44" s="6">
        <v>9</v>
      </c>
      <c r="O44" t="b">
        <f>AND(ISBLANK(E44),ISBLANK(F44),ISBLANK(G44))</f>
        <v>1</v>
      </c>
      <c r="P44" t="b">
        <f>AND(ISBLANK(D44),ISBLANK(F44),ISBLANK(G44))</f>
        <v>1</v>
      </c>
      <c r="Q44" t="b">
        <f>AND(ISBLANK(D44),ISBLANK(E44),ISBLANK(G44))</f>
        <v>1</v>
      </c>
      <c r="R44" t="b">
        <f>AND(ISBLANK(D44),ISBLANK(E44),ISBLANK(F44))</f>
        <v>1</v>
      </c>
      <c r="T44" t="b">
        <f>AND(ISBLANK(J44),ISBLANK(K44),ISBLANK(L44))</f>
        <v>1</v>
      </c>
      <c r="U44" t="b">
        <f>AND(ISBLANK(I44),ISBLANK(K44),ISBLANK(L44))</f>
        <v>1</v>
      </c>
      <c r="V44" t="b">
        <f>AND(ISBLANK(I44),ISBLANK(J44),ISBLANK(L44))</f>
        <v>1</v>
      </c>
      <c r="W44" t="b">
        <f>AND(ISBLANK(I44),ISBLANK(J44),ISBLANK(K44))</f>
        <v>1</v>
      </c>
      <c r="Y44" s="160">
        <f t="shared" si="22"/>
        <v>0</v>
      </c>
      <c r="Z44" s="17">
        <f t="shared" si="0"/>
        <v>9</v>
      </c>
      <c r="AC44" s="17">
        <f t="shared" si="23"/>
        <v>0</v>
      </c>
      <c r="AD44">
        <f t="shared" si="1"/>
        <v>9</v>
      </c>
    </row>
    <row r="45" spans="1:32" ht="59" customHeight="1" thickBot="1" x14ac:dyDescent="0.4">
      <c r="A45" s="191" t="s">
        <v>400</v>
      </c>
      <c r="B45" s="157" t="s">
        <v>401</v>
      </c>
      <c r="D45" s="29"/>
      <c r="E45" s="102"/>
      <c r="F45" s="102"/>
      <c r="G45" s="102"/>
      <c r="H45" s="28"/>
      <c r="I45" s="29"/>
      <c r="J45" s="102"/>
      <c r="K45" s="102"/>
      <c r="L45" s="29"/>
      <c r="M45" s="6">
        <v>9</v>
      </c>
      <c r="O45" t="b">
        <f t="shared" ref="O45" si="24">AND(ISBLANK(E45),ISBLANK(F45),ISBLANK(G45))</f>
        <v>1</v>
      </c>
      <c r="P45" t="b">
        <f t="shared" ref="P45" si="25">AND(ISBLANK(D45),ISBLANK(F45),ISBLANK(G45))</f>
        <v>1</v>
      </c>
      <c r="Q45" t="b">
        <f t="shared" ref="Q45" si="26">AND(ISBLANK(D45),ISBLANK(E45),ISBLANK(G45))</f>
        <v>1</v>
      </c>
      <c r="R45" t="b">
        <f t="shared" ref="R45" si="27">AND(ISBLANK(D45),ISBLANK(E45),ISBLANK(F45))</f>
        <v>1</v>
      </c>
      <c r="T45" t="b">
        <f t="shared" ref="T45" si="28">AND(ISBLANK(J45),ISBLANK(K45),ISBLANK(L45))</f>
        <v>1</v>
      </c>
      <c r="U45" t="b">
        <f t="shared" ref="U45" si="29">AND(ISBLANK(I45),ISBLANK(K45),ISBLANK(L45))</f>
        <v>1</v>
      </c>
      <c r="V45" t="b">
        <f t="shared" ref="V45" si="30">AND(ISBLANK(I45),ISBLANK(J45),ISBLANK(L45))</f>
        <v>1</v>
      </c>
      <c r="W45" t="b">
        <f t="shared" ref="W45" si="31">AND(ISBLANK(I45),ISBLANK(J45),ISBLANK(K45))</f>
        <v>1</v>
      </c>
      <c r="Y45" s="160">
        <f t="shared" si="22"/>
        <v>0</v>
      </c>
      <c r="Z45" s="17">
        <f t="shared" si="0"/>
        <v>9</v>
      </c>
      <c r="AC45" s="17">
        <f t="shared" si="23"/>
        <v>0</v>
      </c>
      <c r="AD45">
        <f t="shared" si="1"/>
        <v>9</v>
      </c>
    </row>
    <row r="46" spans="1:32" ht="1" hidden="1" customHeight="1" thickBot="1" x14ac:dyDescent="0.4">
      <c r="A46" s="312"/>
      <c r="B46" s="313"/>
      <c r="C46" s="314"/>
      <c r="D46" s="314"/>
      <c r="E46" s="314"/>
      <c r="F46" s="314"/>
      <c r="G46" s="314"/>
      <c r="H46" s="314"/>
      <c r="I46" s="314"/>
      <c r="J46" s="314"/>
      <c r="K46" s="314"/>
      <c r="L46" s="315"/>
      <c r="M46" s="6"/>
      <c r="Y46" s="160">
        <f t="shared" si="22"/>
        <v>0</v>
      </c>
      <c r="Z46" s="17"/>
      <c r="AC46" s="17">
        <f t="shared" si="23"/>
        <v>0</v>
      </c>
    </row>
    <row r="47" spans="1:32" ht="24.5" customHeight="1" x14ac:dyDescent="0.35">
      <c r="A47" s="293" t="s">
        <v>402</v>
      </c>
      <c r="B47" s="157" t="s">
        <v>403</v>
      </c>
      <c r="D47" s="152"/>
      <c r="E47" s="153"/>
      <c r="F47" s="153"/>
      <c r="G47" s="153"/>
      <c r="H47" s="28"/>
      <c r="I47" s="152"/>
      <c r="J47" s="153"/>
      <c r="K47" s="153"/>
      <c r="L47" s="152"/>
      <c r="M47" s="6">
        <v>9</v>
      </c>
      <c r="O47" t="b">
        <f t="shared" ref="O47:O55" si="32">AND(ISBLANK(E47),ISBLANK(F47),ISBLANK(G47))</f>
        <v>1</v>
      </c>
      <c r="P47" t="b">
        <f t="shared" ref="P47:P55" si="33">AND(ISBLANK(D47),ISBLANK(F47),ISBLANK(G47))</f>
        <v>1</v>
      </c>
      <c r="Q47" t="b">
        <f t="shared" ref="Q47:Q55" si="34">AND(ISBLANK(D47),ISBLANK(E47),ISBLANK(G47))</f>
        <v>1</v>
      </c>
      <c r="R47" t="b">
        <f t="shared" ref="R47:R55" si="35">AND(ISBLANK(D47),ISBLANK(E47),ISBLANK(F47))</f>
        <v>1</v>
      </c>
      <c r="T47" t="b">
        <f t="shared" ref="T47:T55" si="36">AND(ISBLANK(J47),ISBLANK(K47),ISBLANK(L47))</f>
        <v>1</v>
      </c>
      <c r="U47" t="b">
        <f t="shared" ref="U47:U55" si="37">AND(ISBLANK(I47),ISBLANK(K47),ISBLANK(L47))</f>
        <v>1</v>
      </c>
      <c r="V47" t="b">
        <f t="shared" ref="V47:V55" si="38">AND(ISBLANK(I47),ISBLANK(J47),ISBLANK(L47))</f>
        <v>1</v>
      </c>
      <c r="W47" t="b">
        <f t="shared" ref="W47:W55" si="39">AND(ISBLANK(I47),ISBLANK(J47),ISBLANK(K47))</f>
        <v>1</v>
      </c>
      <c r="Y47" s="160">
        <f t="shared" si="22"/>
        <v>0</v>
      </c>
      <c r="Z47" s="17">
        <f t="shared" si="0"/>
        <v>9</v>
      </c>
      <c r="AC47" s="17">
        <f t="shared" si="23"/>
        <v>0</v>
      </c>
      <c r="AD47">
        <f t="shared" si="1"/>
        <v>9</v>
      </c>
    </row>
    <row r="48" spans="1:32" ht="46" customHeight="1" x14ac:dyDescent="0.35">
      <c r="A48" s="294"/>
      <c r="B48" s="146" t="s">
        <v>404</v>
      </c>
      <c r="D48" s="152"/>
      <c r="E48" s="153"/>
      <c r="F48" s="153"/>
      <c r="G48" s="153"/>
      <c r="H48" s="28"/>
      <c r="I48" s="152"/>
      <c r="J48" s="153"/>
      <c r="K48" s="153"/>
      <c r="L48" s="152"/>
      <c r="M48" s="6">
        <v>9</v>
      </c>
      <c r="O48" t="b">
        <f t="shared" si="32"/>
        <v>1</v>
      </c>
      <c r="P48" t="b">
        <f t="shared" si="33"/>
        <v>1</v>
      </c>
      <c r="Q48" t="b">
        <f t="shared" si="34"/>
        <v>1</v>
      </c>
      <c r="R48" t="b">
        <f t="shared" si="35"/>
        <v>1</v>
      </c>
      <c r="T48" t="b">
        <f t="shared" si="36"/>
        <v>1</v>
      </c>
      <c r="U48" t="b">
        <f t="shared" si="37"/>
        <v>1</v>
      </c>
      <c r="V48" t="b">
        <f t="shared" si="38"/>
        <v>1</v>
      </c>
      <c r="W48" t="b">
        <f t="shared" si="39"/>
        <v>1</v>
      </c>
      <c r="Y48" s="160">
        <f t="shared" si="22"/>
        <v>0</v>
      </c>
      <c r="Z48" s="17">
        <f t="shared" si="0"/>
        <v>9</v>
      </c>
      <c r="AC48" s="17">
        <f t="shared" si="23"/>
        <v>0</v>
      </c>
      <c r="AD48">
        <f t="shared" si="1"/>
        <v>9</v>
      </c>
    </row>
    <row r="49" spans="1:32" ht="44.5" customHeight="1" thickBot="1" x14ac:dyDescent="0.4">
      <c r="A49" s="295"/>
      <c r="B49" s="146" t="s">
        <v>405</v>
      </c>
      <c r="D49" s="152"/>
      <c r="E49" s="153"/>
      <c r="F49" s="153"/>
      <c r="G49" s="153"/>
      <c r="H49" s="28"/>
      <c r="I49" s="152"/>
      <c r="J49" s="153"/>
      <c r="K49" s="153"/>
      <c r="L49" s="152"/>
      <c r="M49" s="6">
        <v>9</v>
      </c>
      <c r="O49" t="b">
        <f t="shared" si="32"/>
        <v>1</v>
      </c>
      <c r="P49" t="b">
        <f t="shared" si="33"/>
        <v>1</v>
      </c>
      <c r="Q49" t="b">
        <f t="shared" si="34"/>
        <v>1</v>
      </c>
      <c r="R49" t="b">
        <f t="shared" si="35"/>
        <v>1</v>
      </c>
      <c r="T49" t="b">
        <f t="shared" si="36"/>
        <v>1</v>
      </c>
      <c r="U49" t="b">
        <f t="shared" si="37"/>
        <v>1</v>
      </c>
      <c r="V49" t="b">
        <f t="shared" si="38"/>
        <v>1</v>
      </c>
      <c r="W49" t="b">
        <f t="shared" si="39"/>
        <v>1</v>
      </c>
      <c r="Y49" s="160">
        <f t="shared" si="22"/>
        <v>0</v>
      </c>
      <c r="Z49" s="17">
        <f t="shared" si="0"/>
        <v>9</v>
      </c>
      <c r="AC49" s="17">
        <f t="shared" si="23"/>
        <v>0</v>
      </c>
      <c r="AD49">
        <f t="shared" si="1"/>
        <v>9</v>
      </c>
    </row>
    <row r="50" spans="1:32" ht="85.5" customHeight="1" x14ac:dyDescent="0.35">
      <c r="A50" s="293" t="s">
        <v>406</v>
      </c>
      <c r="B50" s="146" t="s">
        <v>407</v>
      </c>
      <c r="D50" s="152"/>
      <c r="E50" s="153"/>
      <c r="F50" s="153"/>
      <c r="G50" s="153"/>
      <c r="H50" s="28"/>
      <c r="I50" s="152"/>
      <c r="J50" s="153"/>
      <c r="K50" s="153"/>
      <c r="L50" s="152"/>
      <c r="M50" s="6">
        <v>9</v>
      </c>
      <c r="O50" t="b">
        <f t="shared" si="32"/>
        <v>1</v>
      </c>
      <c r="P50" t="b">
        <f t="shared" si="33"/>
        <v>1</v>
      </c>
      <c r="Q50" t="b">
        <f t="shared" si="34"/>
        <v>1</v>
      </c>
      <c r="R50" t="b">
        <f t="shared" si="35"/>
        <v>1</v>
      </c>
      <c r="T50" t="b">
        <f t="shared" si="36"/>
        <v>1</v>
      </c>
      <c r="U50" t="b">
        <f t="shared" si="37"/>
        <v>1</v>
      </c>
      <c r="V50" t="b">
        <f t="shared" si="38"/>
        <v>1</v>
      </c>
      <c r="W50" t="b">
        <f t="shared" si="39"/>
        <v>1</v>
      </c>
      <c r="Y50" s="160">
        <f t="shared" si="22"/>
        <v>0</v>
      </c>
      <c r="Z50" s="17">
        <f t="shared" si="0"/>
        <v>9</v>
      </c>
      <c r="AC50" s="17">
        <f t="shared" si="23"/>
        <v>0</v>
      </c>
      <c r="AD50">
        <f t="shared" si="1"/>
        <v>9</v>
      </c>
    </row>
    <row r="51" spans="1:32" ht="23.5" customHeight="1" thickBot="1" x14ac:dyDescent="0.4">
      <c r="A51" s="295"/>
      <c r="B51" s="157" t="s">
        <v>408</v>
      </c>
      <c r="D51" s="158"/>
      <c r="E51" s="159"/>
      <c r="F51" s="159"/>
      <c r="G51" s="159"/>
      <c r="H51" s="28"/>
      <c r="I51" s="158"/>
      <c r="J51" s="159"/>
      <c r="K51" s="159"/>
      <c r="L51" s="158"/>
      <c r="M51" s="6">
        <v>9</v>
      </c>
      <c r="O51" t="b">
        <f t="shared" si="32"/>
        <v>1</v>
      </c>
      <c r="P51" t="b">
        <f t="shared" si="33"/>
        <v>1</v>
      </c>
      <c r="Q51" t="b">
        <f t="shared" si="34"/>
        <v>1</v>
      </c>
      <c r="R51" t="b">
        <f t="shared" si="35"/>
        <v>1</v>
      </c>
      <c r="T51" t="b">
        <f t="shared" si="36"/>
        <v>1</v>
      </c>
      <c r="U51" t="b">
        <f t="shared" si="37"/>
        <v>1</v>
      </c>
      <c r="V51" t="b">
        <f t="shared" si="38"/>
        <v>1</v>
      </c>
      <c r="W51" t="b">
        <f t="shared" si="39"/>
        <v>1</v>
      </c>
      <c r="Y51" s="160">
        <f t="shared" si="22"/>
        <v>0</v>
      </c>
      <c r="Z51" s="17">
        <f t="shared" si="0"/>
        <v>9</v>
      </c>
      <c r="AC51" s="17">
        <f t="shared" si="23"/>
        <v>0</v>
      </c>
      <c r="AD51">
        <f t="shared" si="1"/>
        <v>9</v>
      </c>
    </row>
    <row r="52" spans="1:32" ht="55.5" customHeight="1" thickBot="1" x14ac:dyDescent="0.4">
      <c r="A52" s="187" t="s">
        <v>339</v>
      </c>
      <c r="B52" s="157" t="s">
        <v>409</v>
      </c>
      <c r="D52" s="29"/>
      <c r="E52" s="102"/>
      <c r="F52" s="102"/>
      <c r="G52" s="102"/>
      <c r="H52" s="28"/>
      <c r="I52" s="29"/>
      <c r="J52" s="102"/>
      <c r="K52" s="102"/>
      <c r="L52" s="29"/>
      <c r="M52" s="6">
        <v>9</v>
      </c>
      <c r="O52" t="b">
        <f t="shared" si="32"/>
        <v>1</v>
      </c>
      <c r="P52" t="b">
        <f t="shared" si="33"/>
        <v>1</v>
      </c>
      <c r="Q52" t="b">
        <f t="shared" si="34"/>
        <v>1</v>
      </c>
      <c r="R52" t="b">
        <f t="shared" si="35"/>
        <v>1</v>
      </c>
      <c r="T52" t="b">
        <f t="shared" si="36"/>
        <v>1</v>
      </c>
      <c r="U52" t="b">
        <f t="shared" si="37"/>
        <v>1</v>
      </c>
      <c r="V52" t="b">
        <f t="shared" si="38"/>
        <v>1</v>
      </c>
      <c r="W52" t="b">
        <f t="shared" si="39"/>
        <v>1</v>
      </c>
      <c r="Y52" s="160">
        <f t="shared" si="22"/>
        <v>0</v>
      </c>
      <c r="Z52" s="17">
        <f t="shared" si="0"/>
        <v>9</v>
      </c>
      <c r="AC52" s="17">
        <f t="shared" si="23"/>
        <v>0</v>
      </c>
      <c r="AD52">
        <f t="shared" si="1"/>
        <v>9</v>
      </c>
    </row>
    <row r="53" spans="1:32" ht="49" customHeight="1" x14ac:dyDescent="0.35">
      <c r="A53" s="293" t="s">
        <v>340</v>
      </c>
      <c r="B53" s="146" t="s">
        <v>410</v>
      </c>
      <c r="D53" s="29"/>
      <c r="E53" s="102"/>
      <c r="F53" s="102"/>
      <c r="G53" s="102"/>
      <c r="H53" s="28"/>
      <c r="I53" s="29"/>
      <c r="J53" s="102"/>
      <c r="K53" s="102"/>
      <c r="L53" s="29"/>
      <c r="M53" s="6">
        <v>9</v>
      </c>
      <c r="O53" t="b">
        <f t="shared" si="32"/>
        <v>1</v>
      </c>
      <c r="P53" t="b">
        <f t="shared" si="33"/>
        <v>1</v>
      </c>
      <c r="Q53" t="b">
        <f t="shared" si="34"/>
        <v>1</v>
      </c>
      <c r="R53" t="b">
        <f t="shared" si="35"/>
        <v>1</v>
      </c>
      <c r="T53" t="b">
        <f t="shared" si="36"/>
        <v>1</v>
      </c>
      <c r="U53" t="b">
        <f t="shared" si="37"/>
        <v>1</v>
      </c>
      <c r="V53" t="b">
        <f t="shared" si="38"/>
        <v>1</v>
      </c>
      <c r="W53" t="b">
        <f t="shared" si="39"/>
        <v>1</v>
      </c>
      <c r="Y53" s="160">
        <f t="shared" si="22"/>
        <v>0</v>
      </c>
      <c r="Z53" s="17">
        <f t="shared" si="0"/>
        <v>9</v>
      </c>
      <c r="AC53" s="17">
        <f t="shared" si="23"/>
        <v>0</v>
      </c>
      <c r="AD53">
        <f t="shared" si="1"/>
        <v>9</v>
      </c>
    </row>
    <row r="54" spans="1:32" ht="27.5" customHeight="1" x14ac:dyDescent="0.35">
      <c r="A54" s="294"/>
      <c r="B54" s="146" t="s">
        <v>411</v>
      </c>
      <c r="D54" s="29"/>
      <c r="E54" s="102"/>
      <c r="F54" s="102"/>
      <c r="G54" s="102"/>
      <c r="H54" s="28"/>
      <c r="I54" s="29"/>
      <c r="J54" s="102"/>
      <c r="K54" s="102"/>
      <c r="L54" s="29"/>
      <c r="M54" s="6">
        <v>9</v>
      </c>
      <c r="O54" t="b">
        <f t="shared" si="32"/>
        <v>1</v>
      </c>
      <c r="P54" t="b">
        <f t="shared" si="33"/>
        <v>1</v>
      </c>
      <c r="Q54" t="b">
        <f t="shared" si="34"/>
        <v>1</v>
      </c>
      <c r="R54" t="b">
        <f t="shared" si="35"/>
        <v>1</v>
      </c>
      <c r="T54" t="b">
        <f t="shared" si="36"/>
        <v>1</v>
      </c>
      <c r="U54" t="b">
        <f t="shared" si="37"/>
        <v>1</v>
      </c>
      <c r="V54" t="b">
        <f t="shared" si="38"/>
        <v>1</v>
      </c>
      <c r="W54" t="b">
        <f t="shared" si="39"/>
        <v>1</v>
      </c>
      <c r="Y54" s="160">
        <f t="shared" si="22"/>
        <v>0</v>
      </c>
      <c r="Z54" s="17">
        <f t="shared" si="0"/>
        <v>9</v>
      </c>
      <c r="AC54" s="17">
        <f t="shared" si="23"/>
        <v>0</v>
      </c>
      <c r="AD54">
        <f t="shared" si="1"/>
        <v>9</v>
      </c>
    </row>
    <row r="55" spans="1:32" ht="40" customHeight="1" thickBot="1" x14ac:dyDescent="0.4">
      <c r="A55" s="295"/>
      <c r="B55" s="156" t="s">
        <v>412</v>
      </c>
      <c r="D55" s="150"/>
      <c r="E55" s="151"/>
      <c r="F55" s="151"/>
      <c r="G55" s="151"/>
      <c r="H55" s="28"/>
      <c r="I55" s="150"/>
      <c r="J55" s="151"/>
      <c r="K55" s="151"/>
      <c r="L55" s="150"/>
      <c r="M55" s="6">
        <v>9</v>
      </c>
      <c r="O55" t="b">
        <f t="shared" si="32"/>
        <v>1</v>
      </c>
      <c r="P55" t="b">
        <f t="shared" si="33"/>
        <v>1</v>
      </c>
      <c r="Q55" t="b">
        <f t="shared" si="34"/>
        <v>1</v>
      </c>
      <c r="R55" t="b">
        <f t="shared" si="35"/>
        <v>1</v>
      </c>
      <c r="T55" t="b">
        <f t="shared" si="36"/>
        <v>1</v>
      </c>
      <c r="U55" t="b">
        <f t="shared" si="37"/>
        <v>1</v>
      </c>
      <c r="V55" t="b">
        <f t="shared" si="38"/>
        <v>1</v>
      </c>
      <c r="W55" t="b">
        <f t="shared" si="39"/>
        <v>1</v>
      </c>
      <c r="Y55" s="160">
        <f t="shared" si="22"/>
        <v>0</v>
      </c>
      <c r="Z55" s="17">
        <f t="shared" si="0"/>
        <v>9</v>
      </c>
      <c r="AC55" s="17">
        <f t="shared" si="23"/>
        <v>0</v>
      </c>
      <c r="AD55">
        <f t="shared" si="1"/>
        <v>9</v>
      </c>
    </row>
    <row r="56" spans="1:32" ht="100" customHeight="1" thickBot="1" x14ac:dyDescent="0.4">
      <c r="A56" s="302"/>
      <c r="B56" s="303"/>
      <c r="C56" s="303"/>
      <c r="D56" s="303"/>
      <c r="E56" s="303"/>
      <c r="F56" s="303"/>
      <c r="G56" s="303"/>
      <c r="H56" s="303"/>
      <c r="I56" s="303"/>
      <c r="J56" s="303"/>
      <c r="K56" s="303"/>
      <c r="L56" s="304"/>
      <c r="M56" s="6"/>
      <c r="Y56" s="160"/>
      <c r="Z56" s="17"/>
      <c r="AC56" s="17"/>
    </row>
    <row r="57" spans="1:32" ht="57.5" hidden="1" customHeight="1" x14ac:dyDescent="0.35">
      <c r="A57" s="143"/>
      <c r="D57" s="152"/>
      <c r="E57" s="153"/>
      <c r="F57" s="153"/>
      <c r="G57" s="153"/>
      <c r="H57" s="28"/>
      <c r="I57" s="152"/>
      <c r="J57" s="153"/>
      <c r="K57" s="153"/>
      <c r="L57" s="152"/>
      <c r="M57" s="6"/>
      <c r="Y57" s="160"/>
      <c r="Z57" s="17"/>
      <c r="AC57" s="17">
        <f>IF(I57="x",0,IF(J57="x",1,IF(K57="x",5,IF(L57="x",9,0))))</f>
        <v>0</v>
      </c>
      <c r="AD57">
        <f t="shared" si="1"/>
        <v>0</v>
      </c>
    </row>
    <row r="58" spans="1:32" ht="53" hidden="1" customHeight="1" x14ac:dyDescent="0.35">
      <c r="A58" s="115"/>
      <c r="B58" s="114"/>
      <c r="D58" s="29"/>
      <c r="E58" s="102"/>
      <c r="F58" s="102"/>
      <c r="G58" s="102"/>
      <c r="H58" s="28"/>
      <c r="I58" s="29"/>
      <c r="J58" s="102"/>
      <c r="K58" s="102"/>
      <c r="L58" s="29"/>
      <c r="M58" s="6"/>
      <c r="Y58" s="160"/>
      <c r="Z58" s="17"/>
      <c r="AC58" s="17">
        <f>IF(I58="x",0,IF(J58="x",1,IF(K58="x",5,IF(L58="x",9,0))))</f>
        <v>0</v>
      </c>
      <c r="AD58">
        <f t="shared" si="1"/>
        <v>0</v>
      </c>
    </row>
    <row r="59" spans="1:32" ht="42" hidden="1" customHeight="1" x14ac:dyDescent="0.35">
      <c r="A59" s="2"/>
      <c r="M59" s="49">
        <f>SUM(M41:M55)</f>
        <v>126</v>
      </c>
      <c r="Y59" s="160">
        <f>SUM(Y41:Y55)</f>
        <v>0</v>
      </c>
      <c r="Z59" s="17">
        <f>SUM(Z41:Z55)</f>
        <v>126</v>
      </c>
      <c r="AA59">
        <f>M59-Z59</f>
        <v>0</v>
      </c>
      <c r="AB59" s="18">
        <f>IF(AA59=0,0,Y59/AA59*100)</f>
        <v>0</v>
      </c>
      <c r="AC59" s="17">
        <f>SUM(AC41:AC55)</f>
        <v>0</v>
      </c>
      <c r="AD59">
        <f>SUM(AD41:AD55)</f>
        <v>126</v>
      </c>
      <c r="AE59" s="50">
        <f>M59-AD59</f>
        <v>0</v>
      </c>
      <c r="AF59" s="19">
        <f>IF(AE59=0,0,AC59/AE59*100)</f>
        <v>0</v>
      </c>
    </row>
    <row r="60" spans="1:32" ht="20" customHeight="1" x14ac:dyDescent="0.35">
      <c r="A60" s="127" t="s">
        <v>329</v>
      </c>
      <c r="B60" s="128"/>
      <c r="C60" s="126"/>
      <c r="D60" s="126"/>
      <c r="E60" s="126"/>
      <c r="F60" s="126"/>
      <c r="G60" s="126"/>
      <c r="H60" s="126"/>
      <c r="I60" s="126"/>
      <c r="J60" s="126"/>
      <c r="K60" s="126"/>
      <c r="L60" s="126"/>
      <c r="M60" s="49"/>
      <c r="Y60" s="160"/>
      <c r="Z60" s="17"/>
      <c r="AA60" t="s">
        <v>30</v>
      </c>
      <c r="AB60" s="50" t="s">
        <v>34</v>
      </c>
      <c r="AC60" s="17"/>
      <c r="AE60" t="s">
        <v>30</v>
      </c>
      <c r="AF60" s="50" t="s">
        <v>34</v>
      </c>
    </row>
    <row r="61" spans="1:32" ht="1" customHeight="1" thickBot="1" x14ac:dyDescent="0.4">
      <c r="A61" s="9"/>
      <c r="B61" s="10"/>
      <c r="M61" s="49"/>
      <c r="Y61" s="160"/>
      <c r="Z61" s="17"/>
      <c r="AC61" s="17"/>
    </row>
    <row r="62" spans="1:32" ht="65.5" customHeight="1" x14ac:dyDescent="0.35">
      <c r="A62" s="319" t="s">
        <v>413</v>
      </c>
      <c r="B62" s="157" t="s">
        <v>414</v>
      </c>
      <c r="D62" s="29"/>
      <c r="E62" s="29"/>
      <c r="F62" s="102"/>
      <c r="G62" s="29"/>
      <c r="H62" s="28"/>
      <c r="I62" s="29"/>
      <c r="J62" s="29"/>
      <c r="K62" s="102"/>
      <c r="L62" s="29"/>
      <c r="M62" s="6">
        <v>9</v>
      </c>
      <c r="O62" t="b">
        <f t="shared" ref="O62:O77" si="40">AND(ISBLANK(E62),ISBLANK(F62),ISBLANK(G62))</f>
        <v>1</v>
      </c>
      <c r="P62" t="b">
        <f t="shared" ref="P62:P77" si="41">AND(ISBLANK(D62),ISBLANK(F62),ISBLANK(G62))</f>
        <v>1</v>
      </c>
      <c r="Q62" t="b">
        <f t="shared" ref="Q62:Q77" si="42">AND(ISBLANK(D62),ISBLANK(E62),ISBLANK(G62))</f>
        <v>1</v>
      </c>
      <c r="R62" t="b">
        <f t="shared" ref="R62:R77" si="43">AND(ISBLANK(D62),ISBLANK(E62),ISBLANK(F62))</f>
        <v>1</v>
      </c>
      <c r="T62" t="b">
        <f t="shared" ref="T62:T77" si="44">AND(ISBLANK(J62),ISBLANK(K62),ISBLANK(L62))</f>
        <v>1</v>
      </c>
      <c r="U62" t="b">
        <f t="shared" ref="U62:U77" si="45">AND(ISBLANK(I62),ISBLANK(K62),ISBLANK(L62))</f>
        <v>1</v>
      </c>
      <c r="V62" t="b">
        <f t="shared" ref="V62:V77" si="46">AND(ISBLANK(I62),ISBLANK(J62),ISBLANK(L62))</f>
        <v>1</v>
      </c>
      <c r="W62" t="b">
        <f t="shared" ref="W62:W77" si="47">AND(ISBLANK(I62),ISBLANK(J62),ISBLANK(K62))</f>
        <v>1</v>
      </c>
      <c r="Y62" s="160">
        <f>IF(D62="x",1,IF(E62="x",4,IF(F62="x",6,IF(G62="x",9,0))))</f>
        <v>0</v>
      </c>
      <c r="Z62" s="17">
        <f t="shared" si="0"/>
        <v>9</v>
      </c>
      <c r="AC62" s="17">
        <f>IF(I62="x",1,IF(J62="x",4,IF(K62="x",6,IF(L62="x",9,0))))</f>
        <v>0</v>
      </c>
      <c r="AD62">
        <f t="shared" si="1"/>
        <v>9</v>
      </c>
    </row>
    <row r="63" spans="1:32" ht="33.5" customHeight="1" x14ac:dyDescent="0.35">
      <c r="A63" s="320"/>
      <c r="B63" s="157" t="s">
        <v>334</v>
      </c>
      <c r="D63" s="29"/>
      <c r="E63" s="29"/>
      <c r="F63" s="102"/>
      <c r="G63" s="29"/>
      <c r="H63" s="28"/>
      <c r="I63" s="29"/>
      <c r="J63" s="29"/>
      <c r="K63" s="102"/>
      <c r="L63" s="29"/>
      <c r="M63" s="6">
        <v>9</v>
      </c>
      <c r="O63" t="b">
        <f t="shared" si="40"/>
        <v>1</v>
      </c>
      <c r="P63" t="b">
        <f t="shared" si="41"/>
        <v>1</v>
      </c>
      <c r="Q63" t="b">
        <f t="shared" si="42"/>
        <v>1</v>
      </c>
      <c r="R63" t="b">
        <f t="shared" si="43"/>
        <v>1</v>
      </c>
      <c r="T63" t="b">
        <f t="shared" si="44"/>
        <v>1</v>
      </c>
      <c r="U63" t="b">
        <f t="shared" si="45"/>
        <v>1</v>
      </c>
      <c r="V63" t="b">
        <f t="shared" si="46"/>
        <v>1</v>
      </c>
      <c r="W63" t="b">
        <f t="shared" si="47"/>
        <v>1</v>
      </c>
      <c r="Y63" s="160">
        <f t="shared" ref="Y63:Y77" si="48">IF(D63="x",1,IF(E63="x",4,IF(F63="x",6,IF(G63="x",9,0))))</f>
        <v>0</v>
      </c>
      <c r="Z63" s="17">
        <f t="shared" si="0"/>
        <v>9</v>
      </c>
      <c r="AC63" s="17">
        <f t="shared" ref="AC63:AC77" si="49">IF(I63="x",1,IF(J63="x",4,IF(K63="x",6,IF(L63="x",9,0))))</f>
        <v>0</v>
      </c>
      <c r="AD63">
        <f t="shared" si="1"/>
        <v>9</v>
      </c>
    </row>
    <row r="64" spans="1:32" ht="23.5" customHeight="1" thickBot="1" x14ac:dyDescent="0.4">
      <c r="A64" s="321"/>
      <c r="B64" s="157" t="s">
        <v>330</v>
      </c>
      <c r="D64" s="29"/>
      <c r="E64" s="29"/>
      <c r="F64" s="102"/>
      <c r="G64" s="29"/>
      <c r="H64" s="28"/>
      <c r="I64" s="29"/>
      <c r="J64" s="29"/>
      <c r="K64" s="102"/>
      <c r="L64" s="29"/>
      <c r="M64" s="6">
        <v>9</v>
      </c>
      <c r="O64" t="b">
        <f t="shared" si="40"/>
        <v>1</v>
      </c>
      <c r="P64" t="b">
        <f t="shared" si="41"/>
        <v>1</v>
      </c>
      <c r="Q64" t="b">
        <f t="shared" si="42"/>
        <v>1</v>
      </c>
      <c r="R64" t="b">
        <f t="shared" si="43"/>
        <v>1</v>
      </c>
      <c r="T64" t="b">
        <f t="shared" si="44"/>
        <v>1</v>
      </c>
      <c r="U64" t="b">
        <f t="shared" si="45"/>
        <v>1</v>
      </c>
      <c r="V64" t="b">
        <f t="shared" si="46"/>
        <v>1</v>
      </c>
      <c r="W64" t="b">
        <f t="shared" si="47"/>
        <v>1</v>
      </c>
      <c r="Y64" s="160">
        <f t="shared" si="48"/>
        <v>0</v>
      </c>
      <c r="Z64" s="17">
        <f t="shared" si="0"/>
        <v>9</v>
      </c>
      <c r="AC64" s="17">
        <f t="shared" si="49"/>
        <v>0</v>
      </c>
      <c r="AD64">
        <f t="shared" si="1"/>
        <v>9</v>
      </c>
    </row>
    <row r="65" spans="1:32" ht="26" customHeight="1" x14ac:dyDescent="0.35">
      <c r="A65" s="319" t="s">
        <v>415</v>
      </c>
      <c r="B65" s="157" t="s">
        <v>416</v>
      </c>
      <c r="D65" s="29"/>
      <c r="E65" s="29"/>
      <c r="F65" s="102"/>
      <c r="G65" s="29"/>
      <c r="H65" s="28"/>
      <c r="I65" s="29"/>
      <c r="J65" s="29"/>
      <c r="K65" s="102"/>
      <c r="L65" s="29"/>
      <c r="M65" s="6">
        <v>9</v>
      </c>
      <c r="O65" t="b">
        <f t="shared" si="40"/>
        <v>1</v>
      </c>
      <c r="P65" t="b">
        <f t="shared" si="41"/>
        <v>1</v>
      </c>
      <c r="Q65" t="b">
        <f t="shared" si="42"/>
        <v>1</v>
      </c>
      <c r="R65" t="b">
        <f t="shared" si="43"/>
        <v>1</v>
      </c>
      <c r="T65" t="b">
        <f t="shared" si="44"/>
        <v>1</v>
      </c>
      <c r="U65" t="b">
        <f t="shared" si="45"/>
        <v>1</v>
      </c>
      <c r="V65" t="b">
        <f t="shared" si="46"/>
        <v>1</v>
      </c>
      <c r="W65" t="b">
        <f t="shared" si="47"/>
        <v>1</v>
      </c>
      <c r="Y65" s="160">
        <f t="shared" si="48"/>
        <v>0</v>
      </c>
      <c r="Z65" s="17">
        <f t="shared" si="0"/>
        <v>9</v>
      </c>
      <c r="AC65" s="17">
        <f t="shared" si="49"/>
        <v>0</v>
      </c>
      <c r="AD65">
        <f t="shared" si="1"/>
        <v>9</v>
      </c>
    </row>
    <row r="66" spans="1:32" ht="24.5" customHeight="1" x14ac:dyDescent="0.35">
      <c r="A66" s="320"/>
      <c r="B66" s="157" t="s">
        <v>335</v>
      </c>
      <c r="D66" s="29"/>
      <c r="E66" s="29"/>
      <c r="F66" s="102"/>
      <c r="G66" s="29"/>
      <c r="H66" s="28"/>
      <c r="I66" s="29"/>
      <c r="J66" s="29"/>
      <c r="K66" s="102"/>
      <c r="L66" s="29"/>
      <c r="M66" s="6">
        <v>9</v>
      </c>
      <c r="O66" t="b">
        <f t="shared" si="40"/>
        <v>1</v>
      </c>
      <c r="P66" t="b">
        <f t="shared" si="41"/>
        <v>1</v>
      </c>
      <c r="Q66" t="b">
        <f t="shared" si="42"/>
        <v>1</v>
      </c>
      <c r="R66" t="b">
        <f t="shared" si="43"/>
        <v>1</v>
      </c>
      <c r="T66" t="b">
        <f t="shared" si="44"/>
        <v>1</v>
      </c>
      <c r="U66" t="b">
        <f t="shared" si="45"/>
        <v>1</v>
      </c>
      <c r="V66" t="b">
        <f t="shared" si="46"/>
        <v>1</v>
      </c>
      <c r="W66" t="b">
        <f t="shared" si="47"/>
        <v>1</v>
      </c>
      <c r="Y66" s="160">
        <f t="shared" si="48"/>
        <v>0</v>
      </c>
      <c r="Z66" s="17">
        <f t="shared" si="0"/>
        <v>9</v>
      </c>
      <c r="AC66" s="17">
        <f t="shared" si="49"/>
        <v>0</v>
      </c>
      <c r="AD66">
        <f t="shared" si="1"/>
        <v>9</v>
      </c>
    </row>
    <row r="67" spans="1:32" ht="26" customHeight="1" thickBot="1" x14ac:dyDescent="0.4">
      <c r="A67" s="321"/>
      <c r="B67" s="157" t="s">
        <v>417</v>
      </c>
      <c r="D67" s="29"/>
      <c r="E67" s="29"/>
      <c r="F67" s="102"/>
      <c r="G67" s="29"/>
      <c r="H67" s="28"/>
      <c r="I67" s="29"/>
      <c r="J67" s="29"/>
      <c r="K67" s="102"/>
      <c r="L67" s="29"/>
      <c r="M67" s="6">
        <v>9</v>
      </c>
      <c r="O67" t="b">
        <f t="shared" si="40"/>
        <v>1</v>
      </c>
      <c r="P67" t="b">
        <f t="shared" si="41"/>
        <v>1</v>
      </c>
      <c r="Q67" t="b">
        <f t="shared" si="42"/>
        <v>1</v>
      </c>
      <c r="R67" t="b">
        <f t="shared" si="43"/>
        <v>1</v>
      </c>
      <c r="T67" t="b">
        <f t="shared" si="44"/>
        <v>1</v>
      </c>
      <c r="U67" t="b">
        <f t="shared" si="45"/>
        <v>1</v>
      </c>
      <c r="V67" t="b">
        <f t="shared" si="46"/>
        <v>1</v>
      </c>
      <c r="W67" t="b">
        <f t="shared" si="47"/>
        <v>1</v>
      </c>
      <c r="Y67" s="160">
        <f t="shared" si="48"/>
        <v>0</v>
      </c>
      <c r="Z67" s="17">
        <f t="shared" si="0"/>
        <v>9</v>
      </c>
      <c r="AC67" s="17">
        <f t="shared" si="49"/>
        <v>0</v>
      </c>
      <c r="AD67">
        <f t="shared" si="1"/>
        <v>9</v>
      </c>
    </row>
    <row r="68" spans="1:32" ht="75.5" customHeight="1" x14ac:dyDescent="0.35">
      <c r="A68" s="319" t="s">
        <v>325</v>
      </c>
      <c r="B68" s="157" t="s">
        <v>418</v>
      </c>
      <c r="D68" s="29"/>
      <c r="E68" s="29"/>
      <c r="F68" s="102"/>
      <c r="G68" s="29"/>
      <c r="H68" s="28"/>
      <c r="I68" s="29"/>
      <c r="J68" s="29"/>
      <c r="K68" s="102"/>
      <c r="L68" s="29"/>
      <c r="M68" s="6">
        <v>9</v>
      </c>
      <c r="O68" t="b">
        <f t="shared" si="40"/>
        <v>1</v>
      </c>
      <c r="P68" t="b">
        <f t="shared" si="41"/>
        <v>1</v>
      </c>
      <c r="Q68" t="b">
        <f t="shared" si="42"/>
        <v>1</v>
      </c>
      <c r="R68" t="b">
        <f t="shared" si="43"/>
        <v>1</v>
      </c>
      <c r="T68" t="b">
        <f t="shared" si="44"/>
        <v>1</v>
      </c>
      <c r="U68" t="b">
        <f t="shared" si="45"/>
        <v>1</v>
      </c>
      <c r="V68" t="b">
        <f t="shared" si="46"/>
        <v>1</v>
      </c>
      <c r="W68" t="b">
        <f t="shared" si="47"/>
        <v>1</v>
      </c>
      <c r="Y68" s="160">
        <f t="shared" si="48"/>
        <v>0</v>
      </c>
      <c r="Z68" s="17">
        <f t="shared" si="0"/>
        <v>9</v>
      </c>
      <c r="AC68" s="17">
        <f t="shared" si="49"/>
        <v>0</v>
      </c>
      <c r="AD68">
        <f t="shared" si="1"/>
        <v>9</v>
      </c>
    </row>
    <row r="69" spans="1:32" ht="22.5" customHeight="1" x14ac:dyDescent="0.35">
      <c r="A69" s="320"/>
      <c r="B69" s="157" t="s">
        <v>419</v>
      </c>
      <c r="D69" s="29"/>
      <c r="E69" s="29"/>
      <c r="F69" s="102"/>
      <c r="G69" s="29"/>
      <c r="H69" s="28"/>
      <c r="I69" s="29"/>
      <c r="J69" s="29"/>
      <c r="K69" s="102"/>
      <c r="L69" s="29"/>
      <c r="M69" s="6">
        <v>9</v>
      </c>
      <c r="O69" t="b">
        <f t="shared" si="40"/>
        <v>1</v>
      </c>
      <c r="P69" t="b">
        <f t="shared" si="41"/>
        <v>1</v>
      </c>
      <c r="Q69" t="b">
        <f t="shared" si="42"/>
        <v>1</v>
      </c>
      <c r="R69" t="b">
        <f t="shared" si="43"/>
        <v>1</v>
      </c>
      <c r="T69" t="b">
        <f t="shared" si="44"/>
        <v>1</v>
      </c>
      <c r="U69" t="b">
        <f t="shared" si="45"/>
        <v>1</v>
      </c>
      <c r="V69" t="b">
        <f t="shared" si="46"/>
        <v>1</v>
      </c>
      <c r="W69" t="b">
        <f t="shared" si="47"/>
        <v>1</v>
      </c>
      <c r="Y69" s="160">
        <f t="shared" si="48"/>
        <v>0</v>
      </c>
      <c r="Z69" s="17">
        <f t="shared" si="0"/>
        <v>9</v>
      </c>
      <c r="AC69" s="17">
        <f t="shared" si="49"/>
        <v>0</v>
      </c>
      <c r="AD69">
        <f t="shared" si="1"/>
        <v>9</v>
      </c>
    </row>
    <row r="70" spans="1:32" ht="14.5" customHeight="1" x14ac:dyDescent="0.35">
      <c r="A70" s="320"/>
      <c r="B70" s="157" t="s">
        <v>337</v>
      </c>
      <c r="D70" s="29"/>
      <c r="E70" s="29"/>
      <c r="F70" s="102"/>
      <c r="G70" s="29"/>
      <c r="H70" s="28"/>
      <c r="I70" s="29"/>
      <c r="J70" s="102"/>
      <c r="K70" s="102"/>
      <c r="L70" s="102"/>
      <c r="M70" s="6">
        <v>9</v>
      </c>
      <c r="O70" t="b">
        <f t="shared" si="40"/>
        <v>1</v>
      </c>
      <c r="P70" t="b">
        <f t="shared" si="41"/>
        <v>1</v>
      </c>
      <c r="Q70" t="b">
        <f t="shared" si="42"/>
        <v>1</v>
      </c>
      <c r="R70" t="b">
        <f t="shared" si="43"/>
        <v>1</v>
      </c>
      <c r="T70" t="b">
        <f t="shared" si="44"/>
        <v>1</v>
      </c>
      <c r="U70" t="b">
        <f t="shared" si="45"/>
        <v>1</v>
      </c>
      <c r="V70" t="b">
        <f t="shared" si="46"/>
        <v>1</v>
      </c>
      <c r="W70" t="b">
        <f t="shared" si="47"/>
        <v>1</v>
      </c>
      <c r="Y70" s="160">
        <f t="shared" si="48"/>
        <v>0</v>
      </c>
      <c r="Z70" s="17">
        <f t="shared" si="0"/>
        <v>9</v>
      </c>
      <c r="AC70" s="17">
        <f t="shared" si="49"/>
        <v>0</v>
      </c>
      <c r="AD70">
        <f t="shared" si="1"/>
        <v>9</v>
      </c>
    </row>
    <row r="71" spans="1:32" ht="33.5" customHeight="1" thickBot="1" x14ac:dyDescent="0.4">
      <c r="A71" s="321"/>
      <c r="B71" s="157" t="s">
        <v>420</v>
      </c>
      <c r="D71" s="150"/>
      <c r="E71" s="150"/>
      <c r="F71" s="151"/>
      <c r="G71" s="150"/>
      <c r="H71" s="28"/>
      <c r="I71" s="150"/>
      <c r="J71" s="151"/>
      <c r="K71" s="151"/>
      <c r="L71" s="151"/>
      <c r="M71" s="6">
        <v>9</v>
      </c>
      <c r="O71" t="b">
        <f t="shared" si="40"/>
        <v>1</v>
      </c>
      <c r="P71" t="b">
        <f t="shared" si="41"/>
        <v>1</v>
      </c>
      <c r="Q71" t="b">
        <f t="shared" si="42"/>
        <v>1</v>
      </c>
      <c r="R71" t="b">
        <f t="shared" si="43"/>
        <v>1</v>
      </c>
      <c r="T71" t="b">
        <f t="shared" si="44"/>
        <v>1</v>
      </c>
      <c r="U71" t="b">
        <f t="shared" si="45"/>
        <v>1</v>
      </c>
      <c r="V71" t="b">
        <f t="shared" si="46"/>
        <v>1</v>
      </c>
      <c r="W71" t="b">
        <f t="shared" si="47"/>
        <v>1</v>
      </c>
      <c r="Y71" s="160">
        <f t="shared" si="48"/>
        <v>0</v>
      </c>
      <c r="Z71" s="17">
        <f t="shared" si="0"/>
        <v>9</v>
      </c>
      <c r="AC71" s="17">
        <f t="shared" si="49"/>
        <v>0</v>
      </c>
      <c r="AD71">
        <f t="shared" si="1"/>
        <v>9</v>
      </c>
    </row>
    <row r="72" spans="1:32" ht="24" customHeight="1" x14ac:dyDescent="0.35">
      <c r="A72" s="316" t="s">
        <v>331</v>
      </c>
      <c r="B72" s="157" t="s">
        <v>338</v>
      </c>
      <c r="D72" s="152"/>
      <c r="E72" s="152"/>
      <c r="F72" s="153"/>
      <c r="G72" s="152"/>
      <c r="H72" s="28"/>
      <c r="I72" s="152"/>
      <c r="J72" s="153"/>
      <c r="K72" s="153"/>
      <c r="L72" s="153"/>
      <c r="M72" s="6">
        <v>9</v>
      </c>
      <c r="O72" t="b">
        <f t="shared" si="40"/>
        <v>1</v>
      </c>
      <c r="P72" t="b">
        <f t="shared" si="41"/>
        <v>1</v>
      </c>
      <c r="Q72" t="b">
        <f t="shared" si="42"/>
        <v>1</v>
      </c>
      <c r="R72" t="b">
        <f t="shared" si="43"/>
        <v>1</v>
      </c>
      <c r="T72" t="b">
        <f t="shared" si="44"/>
        <v>1</v>
      </c>
      <c r="U72" t="b">
        <f t="shared" si="45"/>
        <v>1</v>
      </c>
      <c r="V72" t="b">
        <f t="shared" si="46"/>
        <v>1</v>
      </c>
      <c r="W72" t="b">
        <f t="shared" si="47"/>
        <v>1</v>
      </c>
      <c r="Y72" s="160">
        <f t="shared" si="48"/>
        <v>0</v>
      </c>
      <c r="Z72" s="17">
        <f t="shared" si="0"/>
        <v>9</v>
      </c>
      <c r="AC72" s="17">
        <f t="shared" si="49"/>
        <v>0</v>
      </c>
      <c r="AD72">
        <f t="shared" si="1"/>
        <v>9</v>
      </c>
    </row>
    <row r="73" spans="1:32" ht="85.5" customHeight="1" x14ac:dyDescent="0.35">
      <c r="A73" s="317"/>
      <c r="B73" s="146" t="s">
        <v>421</v>
      </c>
      <c r="D73" s="29"/>
      <c r="E73" s="29"/>
      <c r="F73" s="102"/>
      <c r="G73" s="29"/>
      <c r="H73" s="28"/>
      <c r="I73" s="29"/>
      <c r="J73" s="102"/>
      <c r="K73" s="102"/>
      <c r="L73" s="102"/>
      <c r="M73" s="6">
        <v>9</v>
      </c>
      <c r="O73" t="b">
        <f t="shared" si="40"/>
        <v>1</v>
      </c>
      <c r="P73" t="b">
        <f t="shared" si="41"/>
        <v>1</v>
      </c>
      <c r="Q73" t="b">
        <f t="shared" si="42"/>
        <v>1</v>
      </c>
      <c r="R73" t="b">
        <f t="shared" si="43"/>
        <v>1</v>
      </c>
      <c r="T73" t="b">
        <f t="shared" si="44"/>
        <v>1</v>
      </c>
      <c r="U73" t="b">
        <f t="shared" si="45"/>
        <v>1</v>
      </c>
      <c r="V73" t="b">
        <f t="shared" si="46"/>
        <v>1</v>
      </c>
      <c r="W73" t="b">
        <f t="shared" si="47"/>
        <v>1</v>
      </c>
      <c r="Y73" s="160">
        <f t="shared" si="48"/>
        <v>0</v>
      </c>
      <c r="Z73" s="17">
        <f t="shared" si="0"/>
        <v>9</v>
      </c>
      <c r="AC73" s="17">
        <f t="shared" si="49"/>
        <v>0</v>
      </c>
      <c r="AD73">
        <f t="shared" si="1"/>
        <v>9</v>
      </c>
    </row>
    <row r="74" spans="1:32" ht="25.5" customHeight="1" thickBot="1" x14ac:dyDescent="0.4">
      <c r="A74" s="318"/>
      <c r="B74" s="146" t="s">
        <v>422</v>
      </c>
      <c r="D74" s="29"/>
      <c r="E74" s="29"/>
      <c r="F74" s="102"/>
      <c r="G74" s="29"/>
      <c r="H74" s="28"/>
      <c r="I74" s="29"/>
      <c r="J74" s="102"/>
      <c r="K74" s="102"/>
      <c r="L74" s="102"/>
      <c r="M74" s="6">
        <v>9</v>
      </c>
      <c r="O74" t="b">
        <f t="shared" si="40"/>
        <v>1</v>
      </c>
      <c r="P74" t="b">
        <f t="shared" si="41"/>
        <v>1</v>
      </c>
      <c r="Q74" t="b">
        <f t="shared" si="42"/>
        <v>1</v>
      </c>
      <c r="R74" t="b">
        <f t="shared" si="43"/>
        <v>1</v>
      </c>
      <c r="T74" t="b">
        <f t="shared" si="44"/>
        <v>1</v>
      </c>
      <c r="U74" t="b">
        <f t="shared" si="45"/>
        <v>1</v>
      </c>
      <c r="V74" t="b">
        <f t="shared" si="46"/>
        <v>1</v>
      </c>
      <c r="W74" t="b">
        <f t="shared" si="47"/>
        <v>1</v>
      </c>
      <c r="Y74" s="160">
        <f t="shared" si="48"/>
        <v>0</v>
      </c>
      <c r="Z74" s="17">
        <f t="shared" si="0"/>
        <v>9</v>
      </c>
      <c r="AC74" s="17">
        <f t="shared" si="49"/>
        <v>0</v>
      </c>
      <c r="AD74">
        <f t="shared" si="1"/>
        <v>9</v>
      </c>
    </row>
    <row r="75" spans="1:32" ht="23" customHeight="1" x14ac:dyDescent="0.35">
      <c r="A75" s="316" t="s">
        <v>331</v>
      </c>
      <c r="B75" s="146" t="s">
        <v>423</v>
      </c>
      <c r="D75" s="29"/>
      <c r="E75" s="29"/>
      <c r="F75" s="102"/>
      <c r="G75" s="29"/>
      <c r="H75" s="28"/>
      <c r="I75" s="29"/>
      <c r="J75" s="102"/>
      <c r="K75" s="102"/>
      <c r="L75" s="102"/>
      <c r="M75" s="6">
        <v>9</v>
      </c>
      <c r="O75" t="b">
        <f t="shared" si="40"/>
        <v>1</v>
      </c>
      <c r="P75" t="b">
        <f t="shared" si="41"/>
        <v>1</v>
      </c>
      <c r="Q75" t="b">
        <f t="shared" si="42"/>
        <v>1</v>
      </c>
      <c r="R75" t="b">
        <f t="shared" si="43"/>
        <v>1</v>
      </c>
      <c r="T75" t="b">
        <f t="shared" si="44"/>
        <v>1</v>
      </c>
      <c r="U75" t="b">
        <f t="shared" si="45"/>
        <v>1</v>
      </c>
      <c r="V75" t="b">
        <f t="shared" si="46"/>
        <v>1</v>
      </c>
      <c r="W75" t="b">
        <f t="shared" si="47"/>
        <v>1</v>
      </c>
      <c r="Y75" s="160">
        <f t="shared" si="48"/>
        <v>0</v>
      </c>
      <c r="Z75" s="17">
        <f t="shared" si="0"/>
        <v>9</v>
      </c>
      <c r="AC75" s="17">
        <f t="shared" si="49"/>
        <v>0</v>
      </c>
      <c r="AD75">
        <f t="shared" si="1"/>
        <v>9</v>
      </c>
    </row>
    <row r="76" spans="1:32" ht="26.5" customHeight="1" x14ac:dyDescent="0.35">
      <c r="A76" s="317"/>
      <c r="B76" s="146" t="s">
        <v>424</v>
      </c>
      <c r="D76" s="29"/>
      <c r="E76" s="29"/>
      <c r="F76" s="102"/>
      <c r="G76" s="29"/>
      <c r="H76" s="28"/>
      <c r="I76" s="29"/>
      <c r="J76" s="102"/>
      <c r="K76" s="102"/>
      <c r="L76" s="102"/>
      <c r="M76" s="6">
        <v>9</v>
      </c>
      <c r="O76" t="b">
        <f t="shared" si="40"/>
        <v>1</v>
      </c>
      <c r="P76" t="b">
        <f t="shared" si="41"/>
        <v>1</v>
      </c>
      <c r="Q76" t="b">
        <f t="shared" si="42"/>
        <v>1</v>
      </c>
      <c r="R76" t="b">
        <f t="shared" si="43"/>
        <v>1</v>
      </c>
      <c r="T76" t="b">
        <f t="shared" si="44"/>
        <v>1</v>
      </c>
      <c r="U76" t="b">
        <f t="shared" si="45"/>
        <v>1</v>
      </c>
      <c r="V76" t="b">
        <f t="shared" si="46"/>
        <v>1</v>
      </c>
      <c r="W76" t="b">
        <f t="shared" si="47"/>
        <v>1</v>
      </c>
      <c r="Y76" s="160">
        <f t="shared" si="48"/>
        <v>0</v>
      </c>
      <c r="Z76" s="17">
        <f t="shared" si="0"/>
        <v>9</v>
      </c>
      <c r="AC76" s="17">
        <f t="shared" si="49"/>
        <v>0</v>
      </c>
      <c r="AD76">
        <f t="shared" si="1"/>
        <v>9</v>
      </c>
    </row>
    <row r="77" spans="1:32" ht="33" customHeight="1" thickBot="1" x14ac:dyDescent="0.4">
      <c r="A77" s="317"/>
      <c r="B77" s="156" t="s">
        <v>425</v>
      </c>
      <c r="D77" s="150"/>
      <c r="E77" s="150"/>
      <c r="F77" s="151"/>
      <c r="G77" s="150"/>
      <c r="H77" s="28"/>
      <c r="I77" s="150"/>
      <c r="J77" s="151"/>
      <c r="K77" s="151"/>
      <c r="L77" s="151"/>
      <c r="M77" s="6">
        <v>9</v>
      </c>
      <c r="O77" t="b">
        <f t="shared" si="40"/>
        <v>1</v>
      </c>
      <c r="P77" t="b">
        <f t="shared" si="41"/>
        <v>1</v>
      </c>
      <c r="Q77" t="b">
        <f t="shared" si="42"/>
        <v>1</v>
      </c>
      <c r="R77" t="b">
        <f t="shared" si="43"/>
        <v>1</v>
      </c>
      <c r="T77" t="b">
        <f t="shared" si="44"/>
        <v>1</v>
      </c>
      <c r="U77" t="b">
        <f t="shared" si="45"/>
        <v>1</v>
      </c>
      <c r="V77" t="b">
        <f t="shared" si="46"/>
        <v>1</v>
      </c>
      <c r="W77" t="b">
        <f t="shared" si="47"/>
        <v>1</v>
      </c>
      <c r="Y77" s="160">
        <f t="shared" si="48"/>
        <v>0</v>
      </c>
      <c r="Z77" s="17">
        <f t="shared" si="0"/>
        <v>9</v>
      </c>
      <c r="AC77" s="17">
        <f t="shared" si="49"/>
        <v>0</v>
      </c>
      <c r="AD77">
        <f t="shared" si="1"/>
        <v>9</v>
      </c>
    </row>
    <row r="78" spans="1:32" ht="100" customHeight="1" thickBot="1" x14ac:dyDescent="0.4">
      <c r="A78" s="299"/>
      <c r="B78" s="300"/>
      <c r="C78" s="300"/>
      <c r="D78" s="300"/>
      <c r="E78" s="300"/>
      <c r="F78" s="300"/>
      <c r="G78" s="300"/>
      <c r="H78" s="300"/>
      <c r="I78" s="300"/>
      <c r="J78" s="300"/>
      <c r="K78" s="300"/>
      <c r="L78" s="301"/>
      <c r="M78" s="6"/>
      <c r="Y78" s="160"/>
      <c r="Z78" s="17"/>
      <c r="AC78" s="17"/>
    </row>
    <row r="79" spans="1:32" ht="30" customHeight="1" x14ac:dyDescent="0.35">
      <c r="A79" s="118"/>
      <c r="F79" s="144"/>
      <c r="M79" s="49">
        <f>SUM(M62:M77)</f>
        <v>144</v>
      </c>
      <c r="Y79" s="17">
        <f>SUM(Y62:Y77)</f>
        <v>0</v>
      </c>
      <c r="Z79" s="17">
        <f>SUM(Z62:Z77)</f>
        <v>144</v>
      </c>
      <c r="AA79">
        <f>M79-Z79</f>
        <v>0</v>
      </c>
      <c r="AB79" s="18">
        <f>IF(AA79=0,0,Y79/AA79*100)</f>
        <v>0</v>
      </c>
      <c r="AC79" s="13">
        <f>SUM(AC62:AC78)</f>
        <v>0</v>
      </c>
      <c r="AD79">
        <f>SUM(AD62:AD78)</f>
        <v>144</v>
      </c>
      <c r="AE79">
        <f>M79-AD79</f>
        <v>0</v>
      </c>
      <c r="AF79" s="20">
        <f>IF(AE79=0,0,AC79/AE79*100)</f>
        <v>0</v>
      </c>
    </row>
    <row r="80" spans="1:32" ht="25.5" customHeight="1" x14ac:dyDescent="0.35">
      <c r="A80" s="116"/>
      <c r="B80" s="117"/>
      <c r="F80" s="144"/>
      <c r="M80" s="49"/>
      <c r="Y80" s="17"/>
      <c r="Z80" s="17"/>
      <c r="AB80" s="18"/>
      <c r="AC80" s="13"/>
      <c r="AF80" s="20"/>
    </row>
    <row r="81" spans="1:32" ht="35" customHeight="1" x14ac:dyDescent="0.35">
      <c r="A81" s="2"/>
      <c r="F81" s="144"/>
      <c r="M81" s="49" t="s">
        <v>31</v>
      </c>
      <c r="Y81" t="s">
        <v>32</v>
      </c>
      <c r="AA81" t="s">
        <v>30</v>
      </c>
      <c r="AB81" s="50" t="s">
        <v>34</v>
      </c>
      <c r="AC81" t="s">
        <v>32</v>
      </c>
      <c r="AE81" t="s">
        <v>30</v>
      </c>
      <c r="AF81" s="50" t="s">
        <v>34</v>
      </c>
    </row>
    <row r="82" spans="1:32" x14ac:dyDescent="0.35">
      <c r="A82" s="8" t="s">
        <v>333</v>
      </c>
      <c r="B82" s="162"/>
      <c r="M82" s="49"/>
      <c r="AB82" s="50"/>
      <c r="AF82" s="50"/>
    </row>
    <row r="83" spans="1:32" x14ac:dyDescent="0.35">
      <c r="A83" s="11" t="s">
        <v>17</v>
      </c>
      <c r="B83" s="162">
        <f>'FP 5de jaar'!K5</f>
        <v>0</v>
      </c>
      <c r="F83" s="311" t="s">
        <v>34</v>
      </c>
      <c r="G83" s="311"/>
      <c r="K83" s="257" t="s">
        <v>34</v>
      </c>
      <c r="L83" s="257"/>
      <c r="M83" s="49">
        <v>1</v>
      </c>
    </row>
    <row r="84" spans="1:32" x14ac:dyDescent="0.35">
      <c r="A84" s="11" t="s">
        <v>48</v>
      </c>
      <c r="B84" s="162">
        <f>'FP 5de jaar'!K11</f>
        <v>0</v>
      </c>
      <c r="D84" s="232" t="str">
        <f>IF(AB25=0,"/",IF(AB25&lt;15,"Beginsituatie",IF(AB25&lt;50,"Is op weg",IF(AB25&lt;80,"Bereikt",IF(AB25&lt;100,"Excellent",IF(AB25="/","","Excellent"))))))</f>
        <v>/</v>
      </c>
      <c r="E84" s="232"/>
      <c r="F84" s="309">
        <f>AB25</f>
        <v>0</v>
      </c>
      <c r="G84" s="309"/>
      <c r="I84" s="232" t="str">
        <f>IF(AF25=0,"/",IF(AF25&lt;15,"Beginsituatie",IF(AF25&lt;50,"Is op weg",IF(AF25&lt;80,"Bereikt",IF(AF25&lt;100,"Excellent",IF(AF25="/","","Excellent"))))))</f>
        <v>/</v>
      </c>
      <c r="J84" s="232"/>
      <c r="K84" s="267">
        <f>AF25</f>
        <v>0</v>
      </c>
      <c r="L84" s="267"/>
      <c r="M84" s="49">
        <v>2</v>
      </c>
    </row>
    <row r="85" spans="1:32" x14ac:dyDescent="0.35">
      <c r="A85" s="11" t="s">
        <v>50</v>
      </c>
      <c r="B85" s="163">
        <f>'FP 5de jaar'!K9</f>
        <v>0</v>
      </c>
      <c r="D85" s="232" t="str">
        <f>IF(AB38=0,"/",IF(AB38&lt;15,"Beginsituatie",IF(AB38&lt;50,"Is op weg",IF(AB38&lt;80,"Bereikt",IF(AB38&lt;100,"Excellent",IF(AB38="/","","Excellent"))))))</f>
        <v>/</v>
      </c>
      <c r="E85" s="232"/>
      <c r="F85" s="309">
        <f>AB38</f>
        <v>0</v>
      </c>
      <c r="G85" s="309"/>
      <c r="I85" s="232" t="str">
        <f>IF(AF38=0,"/",IF(AF38&lt;15,"Beginsituatie",IF(AF38&lt;50,"Is op weg",IF(AF38&lt;80,"Bereikt",IF(AF38&lt;100,"Excellent",IF(AF38="/","","Excellent"))))))</f>
        <v>/</v>
      </c>
      <c r="J85" s="232"/>
      <c r="K85" s="267">
        <f>AF38</f>
        <v>0</v>
      </c>
      <c r="L85" s="267"/>
      <c r="M85" s="49">
        <v>3</v>
      </c>
      <c r="U85" t="s">
        <v>35</v>
      </c>
      <c r="Z85" t="s">
        <v>34</v>
      </c>
    </row>
    <row r="86" spans="1:32" x14ac:dyDescent="0.35">
      <c r="A86" s="11" t="s">
        <v>49</v>
      </c>
      <c r="B86" s="164" t="str">
        <f>D8</f>
        <v>Periode 2</v>
      </c>
      <c r="D86" s="232" t="str">
        <f>IF(AB59=0,"/",IF(AB59&lt;15,"Beginsituatie",IF(AB59&lt;50,"Is op weg",IF(AB59&lt;80,"Bereikt",IF(AB59&lt;100,"Excellent",IF(AB59="/","","Excellent"))))))</f>
        <v>/</v>
      </c>
      <c r="E86" s="232"/>
      <c r="F86" s="309">
        <f>AB59</f>
        <v>0</v>
      </c>
      <c r="G86" s="309"/>
      <c r="I86" s="232" t="str">
        <f>IF(AF59=0,"/",IF(AF59&lt;15,"Beginsituatie",IF(AF59&lt;50,"Is op weg",IF(AF59&lt;80,"Bereikt",IF(AF59&lt;100,"Excellent",IF(AF59="/","","Excellent"))))))</f>
        <v>/</v>
      </c>
      <c r="J86" s="232"/>
      <c r="K86" s="267">
        <f>AF59</f>
        <v>0</v>
      </c>
      <c r="L86" s="267"/>
      <c r="M86" s="49">
        <v>4</v>
      </c>
      <c r="T86" s="17"/>
      <c r="W86" t="s">
        <v>37</v>
      </c>
      <c r="AA86" s="22">
        <f>AB25*0.25</f>
        <v>0</v>
      </c>
      <c r="AF86" s="23">
        <f>AF25*0.25</f>
        <v>0</v>
      </c>
    </row>
    <row r="87" spans="1:32" x14ac:dyDescent="0.35">
      <c r="A87" s="11" t="s">
        <v>94</v>
      </c>
      <c r="D87" s="232" t="str">
        <f>IF(AB79=0,"/",IF(AB79&lt;15,"Beginsituatie",IF(AB79&lt;50,"Is op weg",IF(AB79&lt;80,"Bereikt",IF(AB79&lt;100,"Excellent",IF(AB79="/","","Excellent"))))))</f>
        <v>/</v>
      </c>
      <c r="E87" s="232"/>
      <c r="F87" s="309">
        <f>AB79</f>
        <v>0</v>
      </c>
      <c r="G87" s="309"/>
      <c r="I87" s="232" t="str">
        <f>IF(AF79=0,"/",IF(AF79&lt;15,"Beginsituatie",IF(AF79&lt;50,"Is op weg",IF(AF79&lt;80,"Bereikt",IF(AF79&lt;100,"Excellent",IF(AF79="/","","Excellent"))))))</f>
        <v>/</v>
      </c>
      <c r="J87" s="232"/>
      <c r="K87" s="267">
        <f>AF79</f>
        <v>0</v>
      </c>
      <c r="L87" s="267"/>
      <c r="M87" s="49">
        <v>5</v>
      </c>
      <c r="T87" s="17"/>
      <c r="W87" t="s">
        <v>36</v>
      </c>
      <c r="AA87" s="22">
        <f>AB38*0.25</f>
        <v>0</v>
      </c>
      <c r="AF87" s="23">
        <f>AF38*0.25</f>
        <v>0</v>
      </c>
    </row>
    <row r="88" spans="1:32" ht="13" hidden="1" customHeight="1" x14ac:dyDescent="0.35">
      <c r="A88" s="2"/>
      <c r="D88" s="129"/>
      <c r="E88" s="130"/>
      <c r="F88" s="310" t="e">
        <f>#REF!</f>
        <v>#REF!</v>
      </c>
      <c r="G88" s="310"/>
      <c r="H88" s="129"/>
      <c r="I88" s="129"/>
      <c r="J88" s="130"/>
      <c r="K88" s="310" t="e">
        <f>#REF!</f>
        <v>#REF!</v>
      </c>
      <c r="L88" s="310"/>
      <c r="M88" s="49">
        <v>6</v>
      </c>
      <c r="W88" t="s">
        <v>38</v>
      </c>
      <c r="AA88" s="22">
        <f>AB59*0.25</f>
        <v>0</v>
      </c>
      <c r="AF88" s="23">
        <f>AF59*0.25</f>
        <v>0</v>
      </c>
    </row>
    <row r="89" spans="1:32" ht="16" customHeight="1" x14ac:dyDescent="0.35">
      <c r="A89" s="2"/>
      <c r="D89" s="305" t="s">
        <v>24</v>
      </c>
      <c r="E89" s="306"/>
      <c r="F89" s="306"/>
      <c r="G89" s="307"/>
      <c r="H89" s="129"/>
      <c r="I89" s="305" t="s">
        <v>25</v>
      </c>
      <c r="J89" s="306"/>
      <c r="K89" s="306"/>
      <c r="L89" s="307"/>
      <c r="M89" s="49">
        <v>7</v>
      </c>
      <c r="R89" s="17"/>
      <c r="W89" t="s">
        <v>39</v>
      </c>
      <c r="AA89" s="22">
        <f>AB79*0.25</f>
        <v>0</v>
      </c>
      <c r="AF89" s="23">
        <f>AF79*0.25</f>
        <v>0</v>
      </c>
    </row>
    <row r="90" spans="1:32" x14ac:dyDescent="0.35">
      <c r="A90" s="89" t="s">
        <v>93</v>
      </c>
      <c r="B90" s="89"/>
      <c r="D90" s="130"/>
      <c r="E90" s="130"/>
      <c r="F90" s="130"/>
      <c r="G90" s="130"/>
      <c r="H90" s="129"/>
      <c r="I90" s="130"/>
      <c r="J90" s="130"/>
      <c r="K90" s="130"/>
      <c r="L90" s="130"/>
      <c r="M90" s="49"/>
      <c r="R90" s="17"/>
      <c r="AA90" s="22"/>
      <c r="AF90" s="23"/>
    </row>
    <row r="91" spans="1:32" x14ac:dyDescent="0.35">
      <c r="A91" s="87"/>
      <c r="B91" s="88"/>
      <c r="D91" s="130"/>
      <c r="E91" s="130"/>
      <c r="F91" s="130"/>
      <c r="G91" s="130"/>
      <c r="H91" s="129"/>
      <c r="I91" s="130"/>
      <c r="J91" s="130"/>
      <c r="K91" s="130"/>
      <c r="L91" s="130"/>
      <c r="M91" s="49"/>
      <c r="R91" s="17"/>
      <c r="AA91" s="22"/>
      <c r="AF91" s="23"/>
    </row>
    <row r="92" spans="1:32" x14ac:dyDescent="0.35">
      <c r="A92" s="89" t="s">
        <v>93</v>
      </c>
      <c r="B92" s="89"/>
    </row>
    <row r="93" spans="1:32" ht="9.75" customHeight="1" x14ac:dyDescent="0.35">
      <c r="A93" s="2"/>
      <c r="C93" s="88"/>
      <c r="D93" s="87"/>
      <c r="E93" s="88"/>
      <c r="F93" s="88"/>
      <c r="G93" s="87"/>
      <c r="H93" s="88"/>
      <c r="I93" s="88"/>
      <c r="J93" s="87"/>
      <c r="K93" s="88"/>
      <c r="L93" s="88"/>
    </row>
  </sheetData>
  <sheetProtection algorithmName="SHA-512" hashValue="qb2i8q/UbqvnO43prw3c5bVpN4j65lO5aebhmj3KRt/hCgzannWdmjQURUFmm9oov3Pi0QEYYYsNvj0roqJK4A==" saltValue="UQ+ZksPI2foqmp2mn6Y3EQ==" spinCount="100000" sheet="1" selectLockedCells="1"/>
  <mergeCells count="49">
    <mergeCell ref="D89:G89"/>
    <mergeCell ref="I89:L89"/>
    <mergeCell ref="D87:E87"/>
    <mergeCell ref="F87:G87"/>
    <mergeCell ref="I87:J87"/>
    <mergeCell ref="K87:L87"/>
    <mergeCell ref="F88:G88"/>
    <mergeCell ref="K88:L88"/>
    <mergeCell ref="D85:E85"/>
    <mergeCell ref="F85:G85"/>
    <mergeCell ref="I85:J85"/>
    <mergeCell ref="K85:L85"/>
    <mergeCell ref="D86:E86"/>
    <mergeCell ref="F86:G86"/>
    <mergeCell ref="I86:J86"/>
    <mergeCell ref="K86:L86"/>
    <mergeCell ref="D84:E84"/>
    <mergeCell ref="F84:G84"/>
    <mergeCell ref="I84:J84"/>
    <mergeCell ref="K84:L84"/>
    <mergeCell ref="A50:A51"/>
    <mergeCell ref="A53:A55"/>
    <mergeCell ref="A56:L56"/>
    <mergeCell ref="A62:A64"/>
    <mergeCell ref="A65:A67"/>
    <mergeCell ref="A68:A71"/>
    <mergeCell ref="A72:A74"/>
    <mergeCell ref="A75:A77"/>
    <mergeCell ref="A78:L78"/>
    <mergeCell ref="F83:G83"/>
    <mergeCell ref="K83:L83"/>
    <mergeCell ref="A47:A49"/>
    <mergeCell ref="D12:G12"/>
    <mergeCell ref="I12:L12"/>
    <mergeCell ref="A16:A20"/>
    <mergeCell ref="A21:A22"/>
    <mergeCell ref="A24:L24"/>
    <mergeCell ref="A27:A29"/>
    <mergeCell ref="A30:A33"/>
    <mergeCell ref="A34:A35"/>
    <mergeCell ref="A37:L37"/>
    <mergeCell ref="A41:A44"/>
    <mergeCell ref="A46:L46"/>
    <mergeCell ref="D4:G4"/>
    <mergeCell ref="D8:G8"/>
    <mergeCell ref="D9:G9"/>
    <mergeCell ref="I9:L9"/>
    <mergeCell ref="D11:G11"/>
    <mergeCell ref="I11:L11"/>
  </mergeCells>
  <conditionalFormatting sqref="B82:B84">
    <cfRule type="cellIs" dxfId="22" priority="3" operator="equal">
      <formula>0</formula>
    </cfRule>
  </conditionalFormatting>
  <conditionalFormatting sqref="B86">
    <cfRule type="cellIs" dxfId="21" priority="1" operator="equal">
      <formula>0</formula>
    </cfRule>
    <cfRule type="cellIs" dxfId="20" priority="2" operator="equal">
      <formula>"0/01/1900"</formula>
    </cfRule>
  </conditionalFormatting>
  <dataValidations count="1">
    <dataValidation type="custom" allowBlank="1" showInputMessage="1" showErrorMessage="1" sqref="D57:G58 I57:L58 I47:L55 D47:G55 I16:L23 D16:G23 D28:G36 I28:L36 D62:G77 I62:L77 D41:G45 I41:L45" xr:uid="{9657A482-3BBC-4A0E-85DD-C8CC603A3479}">
      <formula1>AND(D16="x",O16=TRUE)</formula1>
    </dataValidation>
  </dataValidations>
  <pageMargins left="0.23622047244094491" right="0.23622047244094491" top="0.55118110236220474" bottom="0.55118110236220474" header="0.31496062992125984" footer="0.31496062992125984"/>
  <pageSetup paperSize="9" orientation="landscape" r:id="rId1"/>
  <rowBreaks count="2" manualBreakCount="2">
    <brk id="59" max="11" man="1"/>
    <brk id="7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249D-2F11-42FA-8FA2-6330EBB418C9}">
  <dimension ref="A1:AL93"/>
  <sheetViews>
    <sheetView showGridLines="0" showRowColHeaders="0" zoomScale="80" zoomScaleNormal="80" workbookViewId="0">
      <pane xSplit="1" topLeftCell="B1" activePane="topRight" state="frozen"/>
      <selection pane="topRight" activeCell="A78" sqref="A78:L78"/>
    </sheetView>
  </sheetViews>
  <sheetFormatPr defaultRowHeight="14.5" x14ac:dyDescent="0.35"/>
  <cols>
    <col min="1" max="1" width="18.7265625" customWidth="1"/>
    <col min="2" max="2" width="52.08984375" customWidth="1"/>
    <col min="3" max="3" width="8.984375E-2" customWidth="1"/>
    <col min="4" max="7" width="8.6328125" customWidth="1"/>
    <col min="8" max="8" width="8.984375E-2" customWidth="1"/>
    <col min="9" max="11" width="8.6328125" customWidth="1"/>
    <col min="12" max="12" width="7.453125" customWidth="1"/>
    <col min="13" max="13" width="8.984375E-2" customWidth="1"/>
    <col min="14" max="14" width="16.1796875" hidden="1" customWidth="1"/>
    <col min="15" max="15" width="13.453125" hidden="1" customWidth="1"/>
    <col min="16" max="16" width="19.90625" hidden="1" customWidth="1"/>
    <col min="17" max="17" width="13.54296875" hidden="1" customWidth="1"/>
    <col min="18" max="18" width="13" hidden="1" customWidth="1"/>
    <col min="19" max="19" width="9.90625" hidden="1" customWidth="1"/>
    <col min="20" max="20" width="14.1796875" hidden="1" customWidth="1"/>
    <col min="21" max="21" width="12.1796875" hidden="1" customWidth="1"/>
    <col min="22" max="22" width="13.7265625" hidden="1" customWidth="1"/>
    <col min="23" max="23" width="8.984375E-2" customWidth="1"/>
    <col min="24" max="24" width="14.1796875" hidden="1" customWidth="1"/>
    <col min="25" max="25" width="13" hidden="1" customWidth="1"/>
    <col min="26" max="26" width="13.453125" hidden="1" customWidth="1"/>
    <col min="27" max="27" width="15.54296875" hidden="1" customWidth="1"/>
    <col min="28" max="28" width="20.08984375" hidden="1" customWidth="1"/>
    <col min="29" max="29" width="18.54296875" hidden="1" customWidth="1"/>
    <col min="30" max="30" width="15.08984375" hidden="1" customWidth="1"/>
    <col min="31" max="31" width="17.54296875" hidden="1" customWidth="1"/>
    <col min="32" max="33" width="25.81640625" hidden="1" customWidth="1"/>
    <col min="34" max="34" width="10.1796875" hidden="1" customWidth="1"/>
    <col min="35" max="35" width="6.453125" hidden="1" customWidth="1"/>
    <col min="36" max="36" width="8.984375E-2" customWidth="1"/>
    <col min="37" max="38" width="8.7265625" hidden="1" customWidth="1"/>
  </cols>
  <sheetData>
    <row r="1" spans="1:30" x14ac:dyDescent="0.35">
      <c r="I1" s="142"/>
      <c r="Z1" t="s">
        <v>341</v>
      </c>
    </row>
    <row r="2" spans="1:30" ht="18.75" customHeight="1" x14ac:dyDescent="0.35">
      <c r="A2" s="67"/>
      <c r="B2" s="4"/>
      <c r="C2" s="134"/>
      <c r="D2" s="134"/>
      <c r="E2" s="134"/>
      <c r="F2" s="134"/>
      <c r="G2" s="134"/>
      <c r="H2" s="134"/>
      <c r="I2" s="134"/>
      <c r="J2" s="134"/>
      <c r="K2" s="134"/>
      <c r="L2" s="135"/>
    </row>
    <row r="3" spans="1:30" ht="3" customHeight="1" x14ac:dyDescent="0.35">
      <c r="A3" s="2"/>
      <c r="B3" s="4"/>
    </row>
    <row r="4" spans="1:30" ht="18.75" customHeight="1" x14ac:dyDescent="0.35">
      <c r="A4" s="2"/>
      <c r="B4" s="11" t="s">
        <v>52</v>
      </c>
      <c r="C4" s="136"/>
      <c r="D4" s="308">
        <f>'FP 5de jaar'!K5</f>
        <v>0</v>
      </c>
      <c r="E4" s="308"/>
      <c r="F4" s="308"/>
      <c r="G4" s="308"/>
      <c r="H4" s="136"/>
      <c r="I4" s="136"/>
      <c r="J4" s="136" t="s">
        <v>426</v>
      </c>
      <c r="K4" s="176" cm="1">
        <f t="array" ref="K4:L4">'FP 6de jaar'!K11:L11</f>
        <v>0</v>
      </c>
      <c r="L4" s="145">
        <v>0</v>
      </c>
    </row>
    <row r="5" spans="1:30" ht="3" customHeight="1" x14ac:dyDescent="0.35">
      <c r="A5" s="2"/>
      <c r="B5" s="2"/>
    </row>
    <row r="6" spans="1:30" ht="18" customHeight="1" x14ac:dyDescent="0.35">
      <c r="A6" s="2"/>
      <c r="B6" s="52" t="s">
        <v>67</v>
      </c>
      <c r="D6" s="2"/>
      <c r="E6" s="2"/>
      <c r="F6" s="2"/>
      <c r="G6" s="2"/>
      <c r="H6" s="2"/>
      <c r="I6" s="119"/>
      <c r="J6" s="161" t="s">
        <v>313</v>
      </c>
      <c r="K6" s="120" cm="1">
        <f t="array" ref="K6:L6">'FP 5de jaar'!K9:L9</f>
        <v>0</v>
      </c>
      <c r="L6" s="177">
        <v>0</v>
      </c>
    </row>
    <row r="7" spans="1:30" ht="3" customHeight="1" x14ac:dyDescent="0.35">
      <c r="B7" s="2"/>
    </row>
    <row r="8" spans="1:30" ht="18" customHeight="1" x14ac:dyDescent="0.35">
      <c r="B8" s="11" t="s">
        <v>54</v>
      </c>
      <c r="D8" s="284" t="s">
        <v>358</v>
      </c>
      <c r="E8" s="284"/>
      <c r="F8" s="284"/>
      <c r="G8" s="284"/>
      <c r="H8" s="169"/>
      <c r="I8" s="169"/>
      <c r="J8" s="169"/>
      <c r="K8" s="169"/>
      <c r="L8" s="169"/>
      <c r="M8" s="169"/>
    </row>
    <row r="9" spans="1:30" ht="4.5" customHeight="1" x14ac:dyDescent="0.35">
      <c r="B9" s="2"/>
      <c r="D9" s="245"/>
      <c r="E9" s="245"/>
      <c r="F9" s="245"/>
      <c r="G9" s="245"/>
      <c r="H9" s="6"/>
      <c r="I9" s="245"/>
      <c r="J9" s="245"/>
      <c r="K9" s="245"/>
      <c r="L9" s="245"/>
    </row>
    <row r="10" spans="1:30" ht="14" customHeight="1" thickBot="1" x14ac:dyDescent="0.4">
      <c r="B10" s="11" t="s">
        <v>77</v>
      </c>
      <c r="D10" s="131"/>
      <c r="E10" s="131"/>
      <c r="F10" s="131"/>
      <c r="G10" s="131"/>
      <c r="H10" s="6"/>
      <c r="I10" s="131"/>
      <c r="J10" s="131"/>
      <c r="K10" s="131"/>
      <c r="L10" s="131"/>
    </row>
    <row r="11" spans="1:30" ht="17" customHeight="1" thickBot="1" x14ac:dyDescent="0.4">
      <c r="B11" s="2"/>
      <c r="D11" s="285" t="s">
        <v>324</v>
      </c>
      <c r="E11" s="286"/>
      <c r="F11" s="286"/>
      <c r="G11" s="287"/>
      <c r="H11" s="6"/>
      <c r="I11" s="288" t="s">
        <v>324</v>
      </c>
      <c r="J11" s="289"/>
      <c r="K11" s="289"/>
      <c r="L11" s="290"/>
    </row>
    <row r="12" spans="1:30" ht="14.5" customHeight="1" thickBot="1" x14ac:dyDescent="0.4">
      <c r="D12" s="296" t="s">
        <v>24</v>
      </c>
      <c r="E12" s="297"/>
      <c r="F12" s="297"/>
      <c r="G12" s="298"/>
      <c r="H12" s="2"/>
      <c r="I12" s="278" t="s">
        <v>25</v>
      </c>
      <c r="J12" s="279"/>
      <c r="K12" s="279"/>
      <c r="L12" s="280"/>
      <c r="Y12" s="142" t="s">
        <v>427</v>
      </c>
      <c r="Z12" s="142"/>
    </row>
    <row r="13" spans="1:30" ht="1.5" hidden="1" customHeight="1" thickBot="1" x14ac:dyDescent="0.4">
      <c r="B13" s="2"/>
      <c r="D13" s="130"/>
      <c r="E13" s="130"/>
      <c r="F13" s="130"/>
      <c r="G13" s="130"/>
      <c r="I13" s="7"/>
      <c r="J13" s="7"/>
      <c r="K13" s="7"/>
      <c r="L13" s="7"/>
      <c r="Y13" s="142"/>
      <c r="Z13" s="142"/>
    </row>
    <row r="14" spans="1:30" ht="20" customHeight="1" thickBot="1" x14ac:dyDescent="0.4">
      <c r="A14" s="132" t="s">
        <v>372</v>
      </c>
      <c r="B14" s="133"/>
      <c r="C14" s="126"/>
      <c r="D14" s="147" t="s">
        <v>317</v>
      </c>
      <c r="E14" s="147" t="s">
        <v>316</v>
      </c>
      <c r="F14" s="147" t="s">
        <v>318</v>
      </c>
      <c r="G14" s="147" t="s">
        <v>319</v>
      </c>
      <c r="H14" s="148"/>
      <c r="I14" s="149" t="s">
        <v>317</v>
      </c>
      <c r="J14" s="149" t="s">
        <v>316</v>
      </c>
      <c r="K14" s="149" t="s">
        <v>318</v>
      </c>
      <c r="L14" s="149" t="s">
        <v>319</v>
      </c>
      <c r="Y14" s="142"/>
      <c r="Z14" s="142"/>
    </row>
    <row r="15" spans="1:30" ht="4" hidden="1" customHeight="1" thickBot="1" x14ac:dyDescent="0.4">
      <c r="A15" s="9"/>
      <c r="B15" s="10"/>
      <c r="D15" s="137" t="s">
        <v>320</v>
      </c>
      <c r="E15" s="137" t="s">
        <v>321</v>
      </c>
      <c r="F15" s="137" t="s">
        <v>322</v>
      </c>
      <c r="G15" s="138" t="s">
        <v>323</v>
      </c>
      <c r="H15" s="139"/>
      <c r="I15" s="140" t="s">
        <v>320</v>
      </c>
      <c r="J15" s="140" t="s">
        <v>321</v>
      </c>
      <c r="K15" s="140" t="s">
        <v>322</v>
      </c>
      <c r="L15" s="141" t="s">
        <v>323</v>
      </c>
      <c r="Y15" s="142"/>
      <c r="Z15" s="142"/>
    </row>
    <row r="16" spans="1:30" ht="41.5" customHeight="1" x14ac:dyDescent="0.35">
      <c r="A16" s="281" t="s">
        <v>373</v>
      </c>
      <c r="B16" s="122" t="s">
        <v>374</v>
      </c>
      <c r="D16" s="29"/>
      <c r="E16" s="29"/>
      <c r="F16" s="102"/>
      <c r="G16" s="29"/>
      <c r="H16" s="28"/>
      <c r="I16" s="29"/>
      <c r="J16" s="29"/>
      <c r="K16" s="102"/>
      <c r="L16" s="29"/>
      <c r="M16" s="6">
        <v>9</v>
      </c>
      <c r="O16" t="b">
        <f>AND(ISBLANK(E16),ISBLANK(F16),ISBLANK(G16))</f>
        <v>1</v>
      </c>
      <c r="P16" t="b">
        <f>AND(ISBLANK(D16),ISBLANK(F16),ISBLANK(G16))</f>
        <v>1</v>
      </c>
      <c r="Q16" t="b">
        <f>AND(ISBLANK(D16),ISBLANK(E16),ISBLANK(G16))</f>
        <v>1</v>
      </c>
      <c r="R16" t="b">
        <f>AND(ISBLANK(D16),ISBLANK(E16),ISBLANK(F16))</f>
        <v>1</v>
      </c>
      <c r="T16" t="b">
        <f>AND(ISBLANK(J16),ISBLANK(K16),ISBLANK(L16))</f>
        <v>1</v>
      </c>
      <c r="U16" t="b">
        <f>AND(ISBLANK(I16),ISBLANK(K16),ISBLANK(L16))</f>
        <v>1</v>
      </c>
      <c r="V16" t="b">
        <f>AND(ISBLANK(I16),ISBLANK(J16),ISBLANK(L16))</f>
        <v>1</v>
      </c>
      <c r="W16" t="b">
        <f>AND(ISBLANK(I16),ISBLANK(J16),ISBLANK(K16))</f>
        <v>1</v>
      </c>
      <c r="Y16" s="160">
        <f>IF(D16="x",1,IF(E16="x",2,IF(F16="x",6,IF(G16="x",9,0))))</f>
        <v>0</v>
      </c>
      <c r="Z16" s="17">
        <f t="shared" ref="Z16:Z77" si="0">IF(Y16=0,M16,0)</f>
        <v>9</v>
      </c>
      <c r="AC16" s="17">
        <f>IF(I16="x",1,IF(J16="x",2,IF(K16="x",6,IF(L16="x",9,0))))</f>
        <v>0</v>
      </c>
      <c r="AD16">
        <f t="shared" ref="AD16:AD77" si="1">IF(AC16=0,M16,0)</f>
        <v>9</v>
      </c>
    </row>
    <row r="17" spans="1:32" ht="43.5" customHeight="1" x14ac:dyDescent="0.35">
      <c r="A17" s="282"/>
      <c r="B17" s="122" t="s">
        <v>375</v>
      </c>
      <c r="D17" s="29"/>
      <c r="E17" s="29"/>
      <c r="F17" s="102"/>
      <c r="G17" s="29"/>
      <c r="H17" s="28"/>
      <c r="I17" s="29"/>
      <c r="J17" s="29"/>
      <c r="K17" s="102"/>
      <c r="L17" s="29"/>
      <c r="M17" s="6">
        <v>9</v>
      </c>
      <c r="O17" t="b">
        <f>AND(ISBLANK(E17),ISBLANK(F17),ISBLANK(G17))</f>
        <v>1</v>
      </c>
      <c r="P17" t="b">
        <f>AND(ISBLANK(D17),ISBLANK(F17),ISBLANK(G17))</f>
        <v>1</v>
      </c>
      <c r="Q17" t="b">
        <f>AND(ISBLANK(D17),ISBLANK(E17),ISBLANK(G17))</f>
        <v>1</v>
      </c>
      <c r="R17" t="b">
        <f>AND(ISBLANK(D17),ISBLANK(E17),ISBLANK(F17))</f>
        <v>1</v>
      </c>
      <c r="T17" t="b">
        <f>AND(ISBLANK(J17),ISBLANK(K17),ISBLANK(L17))</f>
        <v>1</v>
      </c>
      <c r="U17" t="b">
        <f>AND(ISBLANK(I17),ISBLANK(K17),ISBLANK(L17))</f>
        <v>1</v>
      </c>
      <c r="V17" t="b">
        <f>AND(ISBLANK(I17),ISBLANK(J17),ISBLANK(L17))</f>
        <v>1</v>
      </c>
      <c r="W17" t="b">
        <f>AND(ISBLANK(I17),ISBLANK(J17),ISBLANK(K17))</f>
        <v>1</v>
      </c>
      <c r="Y17" s="160">
        <f t="shared" ref="Y17:Y23" si="2">IF(D17="x",1,IF(E17="x",2,IF(F17="x",6,IF(G17="x",9,0))))</f>
        <v>0</v>
      </c>
      <c r="Z17" s="17">
        <f t="shared" si="0"/>
        <v>9</v>
      </c>
      <c r="AC17" s="17">
        <f t="shared" ref="AC17:AC23" si="3">IF(I17="x",1,IF(J17="x",2,IF(K17="x",6,IF(L17="x",9,0))))</f>
        <v>0</v>
      </c>
      <c r="AD17">
        <f t="shared" si="1"/>
        <v>9</v>
      </c>
    </row>
    <row r="18" spans="1:32" ht="34" customHeight="1" x14ac:dyDescent="0.35">
      <c r="A18" s="282"/>
      <c r="B18" s="122" t="s">
        <v>376</v>
      </c>
      <c r="D18" s="29"/>
      <c r="E18" s="29"/>
      <c r="F18" s="102"/>
      <c r="G18" s="29"/>
      <c r="H18" s="28"/>
      <c r="I18" s="29"/>
      <c r="J18" s="29"/>
      <c r="K18" s="102"/>
      <c r="L18" s="29"/>
      <c r="M18" s="6">
        <v>9</v>
      </c>
      <c r="O18" t="b">
        <f>AND(ISBLANK(E18),ISBLANK(F18),ISBLANK(G18))</f>
        <v>1</v>
      </c>
      <c r="P18" t="b">
        <f>AND(ISBLANK(D18),ISBLANK(F18),ISBLANK(G18))</f>
        <v>1</v>
      </c>
      <c r="Q18" t="b">
        <f>AND(ISBLANK(D18),ISBLANK(E18),ISBLANK(G18))</f>
        <v>1</v>
      </c>
      <c r="R18" t="b">
        <f>AND(ISBLANK(D18),ISBLANK(E18),ISBLANK(F18))</f>
        <v>1</v>
      </c>
      <c r="T18" t="b">
        <f>AND(ISBLANK(J18),ISBLANK(K18),ISBLANK(L18))</f>
        <v>1</v>
      </c>
      <c r="U18" t="b">
        <f>AND(ISBLANK(I18),ISBLANK(K18),ISBLANK(L18))</f>
        <v>1</v>
      </c>
      <c r="V18" t="b">
        <f>AND(ISBLANK(I18),ISBLANK(J18),ISBLANK(L18))</f>
        <v>1</v>
      </c>
      <c r="W18" t="b">
        <f>AND(ISBLANK(I18),ISBLANK(J18),ISBLANK(K18))</f>
        <v>1</v>
      </c>
      <c r="Y18" s="160">
        <f t="shared" si="2"/>
        <v>0</v>
      </c>
      <c r="Z18" s="17">
        <f t="shared" si="0"/>
        <v>9</v>
      </c>
      <c r="AC18" s="17">
        <f t="shared" si="3"/>
        <v>0</v>
      </c>
      <c r="AD18">
        <f t="shared" si="1"/>
        <v>9</v>
      </c>
    </row>
    <row r="19" spans="1:32" ht="24" customHeight="1" x14ac:dyDescent="0.35">
      <c r="A19" s="282"/>
      <c r="B19" s="122" t="s">
        <v>377</v>
      </c>
      <c r="D19" s="29"/>
      <c r="E19" s="29"/>
      <c r="F19" s="102"/>
      <c r="G19" s="29"/>
      <c r="H19" s="28"/>
      <c r="I19" s="29"/>
      <c r="J19" s="29"/>
      <c r="K19" s="102"/>
      <c r="L19" s="29"/>
      <c r="M19" s="6">
        <v>9</v>
      </c>
      <c r="O19" t="b">
        <f>AND(ISBLANK(E19),ISBLANK(F19),ISBLANK(G19))</f>
        <v>1</v>
      </c>
      <c r="P19" t="b">
        <f>AND(ISBLANK(D19),ISBLANK(F19),ISBLANK(G19))</f>
        <v>1</v>
      </c>
      <c r="Q19" t="b">
        <f>AND(ISBLANK(D19),ISBLANK(E19),ISBLANK(G19))</f>
        <v>1</v>
      </c>
      <c r="R19" t="b">
        <f>AND(ISBLANK(D19),ISBLANK(E19),ISBLANK(F19))</f>
        <v>1</v>
      </c>
      <c r="T19" t="b">
        <f>AND(ISBLANK(J19),ISBLANK(K19),ISBLANK(L19))</f>
        <v>1</v>
      </c>
      <c r="U19" t="b">
        <f>AND(ISBLANK(I19),ISBLANK(K19),ISBLANK(L19))</f>
        <v>1</v>
      </c>
      <c r="V19" t="b">
        <f>AND(ISBLANK(I19),ISBLANK(J19),ISBLANK(L19))</f>
        <v>1</v>
      </c>
      <c r="W19" t="b">
        <f>AND(ISBLANK(I19),ISBLANK(J19),ISBLANK(K19))</f>
        <v>1</v>
      </c>
      <c r="Y19" s="160">
        <f t="shared" si="2"/>
        <v>0</v>
      </c>
      <c r="Z19" s="17">
        <f t="shared" si="0"/>
        <v>9</v>
      </c>
      <c r="AC19" s="17">
        <f t="shared" si="3"/>
        <v>0</v>
      </c>
      <c r="AD19">
        <f t="shared" si="1"/>
        <v>9</v>
      </c>
    </row>
    <row r="20" spans="1:32" ht="28.5" customHeight="1" thickBot="1" x14ac:dyDescent="0.4">
      <c r="A20" s="283"/>
      <c r="B20" s="122" t="s">
        <v>378</v>
      </c>
      <c r="D20" s="29"/>
      <c r="E20" s="29"/>
      <c r="F20" s="102"/>
      <c r="G20" s="29"/>
      <c r="H20" s="28"/>
      <c r="I20" s="29"/>
      <c r="J20" s="29"/>
      <c r="K20" s="102"/>
      <c r="L20" s="29"/>
      <c r="M20" s="6">
        <v>9</v>
      </c>
      <c r="O20" t="b">
        <f>AND(ISBLANK(E20),ISBLANK(F20),ISBLANK(G20))</f>
        <v>1</v>
      </c>
      <c r="P20" t="b">
        <f>AND(ISBLANK(D20),ISBLANK(F20),ISBLANK(G20))</f>
        <v>1</v>
      </c>
      <c r="Q20" t="b">
        <f>AND(ISBLANK(D20),ISBLANK(E20),ISBLANK(G20))</f>
        <v>1</v>
      </c>
      <c r="R20" t="b">
        <f>AND(ISBLANK(D20),ISBLANK(E20),ISBLANK(F20))</f>
        <v>1</v>
      </c>
      <c r="T20" t="b">
        <f>AND(ISBLANK(J20),ISBLANK(K20),ISBLANK(L20))</f>
        <v>1</v>
      </c>
      <c r="U20" t="b">
        <f>AND(ISBLANK(I20),ISBLANK(K20),ISBLANK(L20))</f>
        <v>1</v>
      </c>
      <c r="V20" t="b">
        <f>AND(ISBLANK(I20),ISBLANK(J20),ISBLANK(L20))</f>
        <v>1</v>
      </c>
      <c r="W20" t="b">
        <f>AND(ISBLANK(I20),ISBLANK(J20),ISBLANK(K20))</f>
        <v>1</v>
      </c>
      <c r="Y20" s="160">
        <f t="shared" si="2"/>
        <v>0</v>
      </c>
      <c r="Z20" s="17">
        <f t="shared" si="0"/>
        <v>9</v>
      </c>
      <c r="AC20" s="17">
        <f t="shared" si="3"/>
        <v>0</v>
      </c>
      <c r="AD20">
        <f t="shared" si="1"/>
        <v>9</v>
      </c>
    </row>
    <row r="21" spans="1:32" ht="55.5" customHeight="1" x14ac:dyDescent="0.35">
      <c r="A21" s="291" t="s">
        <v>336</v>
      </c>
      <c r="B21" s="157" t="s">
        <v>379</v>
      </c>
      <c r="D21" s="29"/>
      <c r="E21" s="29"/>
      <c r="F21" s="102"/>
      <c r="G21" s="29"/>
      <c r="H21" s="28"/>
      <c r="I21" s="29"/>
      <c r="J21" s="29"/>
      <c r="K21" s="102"/>
      <c r="L21" s="29"/>
      <c r="M21" s="6">
        <v>9</v>
      </c>
      <c r="O21" t="b">
        <f t="shared" ref="O21:O23" si="4">AND(ISBLANK(E21),ISBLANK(F21),ISBLANK(G21))</f>
        <v>1</v>
      </c>
      <c r="P21" t="b">
        <f t="shared" ref="P21:P23" si="5">AND(ISBLANK(D21),ISBLANK(F21),ISBLANK(G21))</f>
        <v>1</v>
      </c>
      <c r="Q21" t="b">
        <f t="shared" ref="Q21:Q23" si="6">AND(ISBLANK(D21),ISBLANK(E21),ISBLANK(G21))</f>
        <v>1</v>
      </c>
      <c r="R21" t="b">
        <f t="shared" ref="R21:R23" si="7">AND(ISBLANK(D21),ISBLANK(E21),ISBLANK(F21))</f>
        <v>1</v>
      </c>
      <c r="T21" t="b">
        <f t="shared" ref="T21:T23" si="8">AND(ISBLANK(J21),ISBLANK(K21),ISBLANK(L21))</f>
        <v>1</v>
      </c>
      <c r="U21" t="b">
        <f t="shared" ref="U21:U23" si="9">AND(ISBLANK(I21),ISBLANK(K21),ISBLANK(L21))</f>
        <v>1</v>
      </c>
      <c r="V21" t="b">
        <f t="shared" ref="V21:V23" si="10">AND(ISBLANK(I21),ISBLANK(J21),ISBLANK(L21))</f>
        <v>1</v>
      </c>
      <c r="W21" t="b">
        <f t="shared" ref="W21:W23" si="11">AND(ISBLANK(I21),ISBLANK(J21),ISBLANK(K21))</f>
        <v>1</v>
      </c>
      <c r="Y21" s="160">
        <f t="shared" si="2"/>
        <v>0</v>
      </c>
      <c r="Z21" s="17">
        <f t="shared" si="0"/>
        <v>9</v>
      </c>
      <c r="AC21" s="17">
        <f t="shared" si="3"/>
        <v>0</v>
      </c>
      <c r="AD21">
        <f t="shared" si="1"/>
        <v>9</v>
      </c>
    </row>
    <row r="22" spans="1:32" ht="24.5" customHeight="1" thickBot="1" x14ac:dyDescent="0.4">
      <c r="A22" s="292"/>
      <c r="B22" s="156" t="s">
        <v>380</v>
      </c>
      <c r="D22" s="150"/>
      <c r="E22" s="150"/>
      <c r="F22" s="151"/>
      <c r="G22" s="150"/>
      <c r="H22" s="28"/>
      <c r="I22" s="150"/>
      <c r="J22" s="150"/>
      <c r="K22" s="151"/>
      <c r="L22" s="150"/>
      <c r="M22" s="6">
        <v>9</v>
      </c>
      <c r="O22" t="b">
        <f t="shared" si="4"/>
        <v>1</v>
      </c>
      <c r="P22" t="b">
        <f t="shared" si="5"/>
        <v>1</v>
      </c>
      <c r="Q22" t="b">
        <f t="shared" si="6"/>
        <v>1</v>
      </c>
      <c r="R22" t="b">
        <f t="shared" si="7"/>
        <v>1</v>
      </c>
      <c r="T22" t="b">
        <f t="shared" si="8"/>
        <v>1</v>
      </c>
      <c r="U22" t="b">
        <f t="shared" si="9"/>
        <v>1</v>
      </c>
      <c r="V22" t="b">
        <f t="shared" si="10"/>
        <v>1</v>
      </c>
      <c r="W22" t="b">
        <f t="shared" si="11"/>
        <v>1</v>
      </c>
      <c r="Y22" s="160">
        <f t="shared" si="2"/>
        <v>0</v>
      </c>
      <c r="Z22" s="17">
        <f t="shared" si="0"/>
        <v>9</v>
      </c>
      <c r="AC22" s="17">
        <f t="shared" si="3"/>
        <v>0</v>
      </c>
      <c r="AD22">
        <f t="shared" si="1"/>
        <v>9</v>
      </c>
    </row>
    <row r="23" spans="1:32" ht="23.5" customHeight="1" thickBot="1" x14ac:dyDescent="0.4">
      <c r="A23" s="189" t="s">
        <v>381</v>
      </c>
      <c r="B23" s="190" t="s">
        <v>332</v>
      </c>
      <c r="C23" s="195"/>
      <c r="D23" s="150"/>
      <c r="E23" s="150"/>
      <c r="F23" s="151"/>
      <c r="G23" s="150"/>
      <c r="H23" s="198"/>
      <c r="I23" s="150"/>
      <c r="J23" s="150"/>
      <c r="K23" s="151"/>
      <c r="L23" s="150"/>
      <c r="M23" s="6">
        <v>9</v>
      </c>
      <c r="O23" t="b">
        <f t="shared" si="4"/>
        <v>1</v>
      </c>
      <c r="P23" t="b">
        <f t="shared" si="5"/>
        <v>1</v>
      </c>
      <c r="Q23" t="b">
        <f t="shared" si="6"/>
        <v>1</v>
      </c>
      <c r="R23" t="b">
        <f t="shared" si="7"/>
        <v>1</v>
      </c>
      <c r="T23" t="b">
        <f t="shared" si="8"/>
        <v>1</v>
      </c>
      <c r="U23" t="b">
        <f t="shared" si="9"/>
        <v>1</v>
      </c>
      <c r="V23" t="b">
        <f t="shared" si="10"/>
        <v>1</v>
      </c>
      <c r="W23" t="b">
        <f t="shared" si="11"/>
        <v>1</v>
      </c>
      <c r="Y23" s="160">
        <f t="shared" si="2"/>
        <v>0</v>
      </c>
      <c r="Z23" s="17">
        <f t="shared" si="0"/>
        <v>9</v>
      </c>
      <c r="AC23" s="17">
        <f t="shared" si="3"/>
        <v>0</v>
      </c>
      <c r="AD23">
        <f t="shared" si="1"/>
        <v>9</v>
      </c>
    </row>
    <row r="24" spans="1:32" ht="99" customHeight="1" thickBot="1" x14ac:dyDescent="0.4">
      <c r="A24" s="299"/>
      <c r="B24" s="300"/>
      <c r="C24" s="300"/>
      <c r="D24" s="300"/>
      <c r="E24" s="300"/>
      <c r="F24" s="300"/>
      <c r="G24" s="300"/>
      <c r="H24" s="300"/>
      <c r="I24" s="300"/>
      <c r="J24" s="300"/>
      <c r="K24" s="300"/>
      <c r="L24" s="301"/>
      <c r="M24" s="6"/>
      <c r="Y24" s="160" t="s">
        <v>342</v>
      </c>
      <c r="Z24" s="17"/>
      <c r="AB24" s="165"/>
      <c r="AC24" s="166"/>
      <c r="AD24" s="165"/>
      <c r="AE24" s="165"/>
    </row>
    <row r="25" spans="1:32" ht="0.5" customHeight="1" x14ac:dyDescent="0.35">
      <c r="A25" s="3"/>
      <c r="M25" s="49">
        <f>SUM(M16:M23)</f>
        <v>72</v>
      </c>
      <c r="Y25" s="160">
        <f>SUM(Y16:Y23)</f>
        <v>0</v>
      </c>
      <c r="Z25" s="17">
        <f>SUM(Z16:Z23)</f>
        <v>72</v>
      </c>
      <c r="AA25" s="13">
        <f>M25-Z25</f>
        <v>0</v>
      </c>
      <c r="AB25" s="18">
        <f>IF(AA25=0,0,Y25/AA25*100)</f>
        <v>0</v>
      </c>
      <c r="AC25" s="17">
        <f>SUM(AC16:AC23)</f>
        <v>0</v>
      </c>
      <c r="AD25">
        <f>SUM(AD16:AD23)</f>
        <v>72</v>
      </c>
      <c r="AE25">
        <f>M25-AD25</f>
        <v>0</v>
      </c>
      <c r="AF25" s="20">
        <f>IF(AE25=0,0,AC25/AE25*100)</f>
        <v>0</v>
      </c>
    </row>
    <row r="26" spans="1:32" ht="20" customHeight="1" thickBot="1" x14ac:dyDescent="0.4">
      <c r="A26" s="125" t="s">
        <v>382</v>
      </c>
      <c r="B26" s="126"/>
      <c r="C26" s="126"/>
      <c r="D26" s="126"/>
      <c r="E26" s="126"/>
      <c r="F26" s="126"/>
      <c r="G26" s="126"/>
      <c r="H26" s="126"/>
      <c r="I26" s="126"/>
      <c r="J26" s="126"/>
      <c r="K26" s="126"/>
      <c r="L26" s="126"/>
      <c r="M26" s="49" t="s">
        <v>31</v>
      </c>
      <c r="Y26" s="160"/>
      <c r="Z26" s="17" t="str">
        <f t="shared" si="0"/>
        <v>(totaal)</v>
      </c>
      <c r="AA26" t="s">
        <v>30</v>
      </c>
      <c r="AB26" s="50" t="s">
        <v>34</v>
      </c>
      <c r="AC26" s="17"/>
      <c r="AD26" t="str">
        <f t="shared" si="1"/>
        <v>(totaal)</v>
      </c>
      <c r="AE26" t="s">
        <v>30</v>
      </c>
      <c r="AF26" s="50" t="s">
        <v>34</v>
      </c>
    </row>
    <row r="27" spans="1:32" ht="34" customHeight="1" x14ac:dyDescent="0.35">
      <c r="A27" s="322" t="s">
        <v>383</v>
      </c>
      <c r="B27" s="196" t="s">
        <v>384</v>
      </c>
      <c r="C27" s="154"/>
      <c r="D27" s="210"/>
      <c r="E27" s="210"/>
      <c r="F27" s="210"/>
      <c r="G27" s="210"/>
      <c r="H27" s="210"/>
      <c r="I27" s="210"/>
      <c r="J27" s="210"/>
      <c r="K27" s="210"/>
      <c r="L27" s="210"/>
      <c r="M27" s="6">
        <v>9</v>
      </c>
      <c r="O27" t="b">
        <f t="shared" ref="O27:O36" si="12">AND(ISBLANK(E27),ISBLANK(F27),ISBLANK(G27))</f>
        <v>1</v>
      </c>
      <c r="P27" t="b">
        <f t="shared" ref="P27:P36" si="13">AND(ISBLANK(D27),ISBLANK(F27),ISBLANK(G27))</f>
        <v>1</v>
      </c>
      <c r="Q27" t="b">
        <f t="shared" ref="Q27:Q36" si="14">AND(ISBLANK(D27),ISBLANK(E27),ISBLANK(G27))</f>
        <v>1</v>
      </c>
      <c r="R27" t="b">
        <f t="shared" ref="R27:R36" si="15">AND(ISBLANK(D27),ISBLANK(E27),ISBLANK(F27))</f>
        <v>1</v>
      </c>
      <c r="T27" t="b">
        <f t="shared" ref="T27:T36" si="16">AND(ISBLANK(J27),ISBLANK(K27),ISBLANK(L27))</f>
        <v>1</v>
      </c>
      <c r="U27" t="b">
        <f t="shared" ref="U27:U36" si="17">AND(ISBLANK(I27),ISBLANK(K27),ISBLANK(L27))</f>
        <v>1</v>
      </c>
      <c r="V27" t="b">
        <f t="shared" ref="V27:V36" si="18">AND(ISBLANK(I27),ISBLANK(J27),ISBLANK(L27))</f>
        <v>1</v>
      </c>
      <c r="W27" t="b">
        <f t="shared" ref="W27:W36" si="19">AND(ISBLANK(I27),ISBLANK(J27),ISBLANK(K27))</f>
        <v>1</v>
      </c>
      <c r="Y27" s="160">
        <f>IF(D27="x",1,IF(E27="x",2,IF(F27="x",6,IF(G27="x",9,0))))</f>
        <v>0</v>
      </c>
      <c r="Z27" s="17">
        <f t="shared" si="0"/>
        <v>9</v>
      </c>
      <c r="AC27" s="17">
        <f>IF(I27="x",1,IF(J27="x",2,IF(K27="x",6,IF(L27="x",9,0))))</f>
        <v>0</v>
      </c>
      <c r="AD27">
        <f t="shared" si="1"/>
        <v>9</v>
      </c>
    </row>
    <row r="28" spans="1:32" ht="21.5" customHeight="1" x14ac:dyDescent="0.35">
      <c r="A28" s="323"/>
      <c r="B28" s="168" t="s">
        <v>385</v>
      </c>
      <c r="C28" s="197"/>
      <c r="D28" s="102"/>
      <c r="E28" s="153"/>
      <c r="F28" s="153"/>
      <c r="G28" s="153"/>
      <c r="H28" s="28"/>
      <c r="I28" s="153"/>
      <c r="J28" s="153"/>
      <c r="K28" s="153"/>
      <c r="L28" s="152"/>
      <c r="M28" s="6">
        <v>9</v>
      </c>
      <c r="O28" t="b">
        <f t="shared" si="12"/>
        <v>1</v>
      </c>
      <c r="P28" t="b">
        <f t="shared" si="13"/>
        <v>1</v>
      </c>
      <c r="Q28" t="b">
        <f t="shared" si="14"/>
        <v>1</v>
      </c>
      <c r="R28" t="b">
        <f t="shared" si="15"/>
        <v>1</v>
      </c>
      <c r="T28" t="b">
        <f t="shared" si="16"/>
        <v>1</v>
      </c>
      <c r="U28" t="b">
        <f t="shared" si="17"/>
        <v>1</v>
      </c>
      <c r="V28" t="b">
        <f t="shared" si="18"/>
        <v>1</v>
      </c>
      <c r="W28" t="b">
        <f t="shared" si="19"/>
        <v>1</v>
      </c>
      <c r="Y28" s="160">
        <f t="shared" ref="Y28:Y36" si="20">IF(D28="x",1,IF(E28="x",2,IF(F28="x",6,IF(G28="x",9,0))))</f>
        <v>0</v>
      </c>
      <c r="Z28" s="17">
        <f t="shared" si="0"/>
        <v>9</v>
      </c>
      <c r="AC28" s="17">
        <f t="shared" ref="AC28:AC36" si="21">IF(I28="x",1,IF(J28="x",2,IF(K28="x",6,IF(L28="x",9,0))))</f>
        <v>0</v>
      </c>
      <c r="AD28">
        <f t="shared" si="1"/>
        <v>9</v>
      </c>
    </row>
    <row r="29" spans="1:32" ht="25.5" customHeight="1" thickBot="1" x14ac:dyDescent="0.4">
      <c r="A29" s="324"/>
      <c r="B29" s="188" t="s">
        <v>328</v>
      </c>
      <c r="C29" s="197"/>
      <c r="D29" s="102"/>
      <c r="E29" s="102"/>
      <c r="F29" s="102"/>
      <c r="G29" s="102"/>
      <c r="H29" s="28"/>
      <c r="I29" s="102"/>
      <c r="J29" s="102"/>
      <c r="K29" s="102"/>
      <c r="L29" s="29"/>
      <c r="M29" s="6">
        <v>9</v>
      </c>
      <c r="O29" t="b">
        <f t="shared" si="12"/>
        <v>1</v>
      </c>
      <c r="P29" t="b">
        <f t="shared" si="13"/>
        <v>1</v>
      </c>
      <c r="Q29" t="b">
        <f t="shared" si="14"/>
        <v>1</v>
      </c>
      <c r="R29" t="b">
        <f t="shared" si="15"/>
        <v>1</v>
      </c>
      <c r="T29" t="b">
        <f t="shared" si="16"/>
        <v>1</v>
      </c>
      <c r="U29" t="b">
        <f t="shared" si="17"/>
        <v>1</v>
      </c>
      <c r="V29" t="b">
        <f t="shared" si="18"/>
        <v>1</v>
      </c>
      <c r="W29" t="b">
        <f t="shared" si="19"/>
        <v>1</v>
      </c>
      <c r="Y29" s="160">
        <f t="shared" si="20"/>
        <v>0</v>
      </c>
      <c r="Z29" s="17">
        <f t="shared" si="0"/>
        <v>9</v>
      </c>
      <c r="AC29" s="17">
        <f t="shared" si="21"/>
        <v>0</v>
      </c>
      <c r="AD29">
        <f t="shared" si="1"/>
        <v>9</v>
      </c>
    </row>
    <row r="30" spans="1:32" ht="43.5" customHeight="1" x14ac:dyDescent="0.35">
      <c r="A30" s="322" t="s">
        <v>325</v>
      </c>
      <c r="B30" s="188" t="s">
        <v>386</v>
      </c>
      <c r="C30" s="197"/>
      <c r="D30" s="102"/>
      <c r="E30" s="102"/>
      <c r="F30" s="102"/>
      <c r="G30" s="102"/>
      <c r="H30" s="28"/>
      <c r="I30" s="102"/>
      <c r="J30" s="102"/>
      <c r="K30" s="102"/>
      <c r="L30" s="29"/>
      <c r="M30" s="6">
        <v>9</v>
      </c>
      <c r="O30" t="b">
        <f t="shared" si="12"/>
        <v>1</v>
      </c>
      <c r="P30" t="b">
        <f t="shared" si="13"/>
        <v>1</v>
      </c>
      <c r="Q30" t="b">
        <f t="shared" si="14"/>
        <v>1</v>
      </c>
      <c r="R30" t="b">
        <f t="shared" si="15"/>
        <v>1</v>
      </c>
      <c r="T30" t="b">
        <f t="shared" si="16"/>
        <v>1</v>
      </c>
      <c r="U30" t="b">
        <f t="shared" si="17"/>
        <v>1</v>
      </c>
      <c r="V30" t="b">
        <f t="shared" si="18"/>
        <v>1</v>
      </c>
      <c r="W30" t="b">
        <f t="shared" si="19"/>
        <v>1</v>
      </c>
      <c r="Y30" s="160">
        <f t="shared" si="20"/>
        <v>0</v>
      </c>
      <c r="Z30" s="17">
        <f t="shared" si="0"/>
        <v>9</v>
      </c>
      <c r="AC30" s="17">
        <f t="shared" si="21"/>
        <v>0</v>
      </c>
      <c r="AD30">
        <f t="shared" si="1"/>
        <v>9</v>
      </c>
    </row>
    <row r="31" spans="1:32" ht="43.5" customHeight="1" x14ac:dyDescent="0.35">
      <c r="A31" s="323"/>
      <c r="B31" s="188" t="s">
        <v>387</v>
      </c>
      <c r="C31" s="197"/>
      <c r="D31" s="102"/>
      <c r="E31" s="102"/>
      <c r="F31" s="102"/>
      <c r="G31" s="102"/>
      <c r="H31" s="28"/>
      <c r="I31" s="102"/>
      <c r="J31" s="102"/>
      <c r="K31" s="102"/>
      <c r="L31" s="29"/>
      <c r="M31" s="6">
        <v>9</v>
      </c>
      <c r="O31" t="b">
        <f t="shared" si="12"/>
        <v>1</v>
      </c>
      <c r="P31" t="b">
        <f t="shared" si="13"/>
        <v>1</v>
      </c>
      <c r="Q31" t="b">
        <f t="shared" si="14"/>
        <v>1</v>
      </c>
      <c r="R31" t="b">
        <f t="shared" si="15"/>
        <v>1</v>
      </c>
      <c r="T31" t="b">
        <f t="shared" si="16"/>
        <v>1</v>
      </c>
      <c r="U31" t="b">
        <f t="shared" si="17"/>
        <v>1</v>
      </c>
      <c r="V31" t="b">
        <f t="shared" si="18"/>
        <v>1</v>
      </c>
      <c r="W31" t="b">
        <f t="shared" si="19"/>
        <v>1</v>
      </c>
      <c r="Y31" s="160">
        <f t="shared" si="20"/>
        <v>0</v>
      </c>
      <c r="Z31" s="17">
        <f t="shared" si="0"/>
        <v>9</v>
      </c>
      <c r="AC31" s="17">
        <f t="shared" si="21"/>
        <v>0</v>
      </c>
      <c r="AD31">
        <f t="shared" si="1"/>
        <v>9</v>
      </c>
    </row>
    <row r="32" spans="1:32" ht="58" customHeight="1" x14ac:dyDescent="0.35">
      <c r="A32" s="323"/>
      <c r="B32" s="188" t="s">
        <v>388</v>
      </c>
      <c r="C32" s="197"/>
      <c r="D32" s="102"/>
      <c r="E32" s="102"/>
      <c r="F32" s="102"/>
      <c r="G32" s="102"/>
      <c r="H32" s="28"/>
      <c r="I32" s="102"/>
      <c r="J32" s="102"/>
      <c r="K32" s="102"/>
      <c r="L32" s="29"/>
      <c r="M32" s="6">
        <v>9</v>
      </c>
      <c r="O32" t="b">
        <f t="shared" si="12"/>
        <v>1</v>
      </c>
      <c r="P32" t="b">
        <f t="shared" si="13"/>
        <v>1</v>
      </c>
      <c r="Q32" t="b">
        <f t="shared" si="14"/>
        <v>1</v>
      </c>
      <c r="R32" t="b">
        <f t="shared" si="15"/>
        <v>1</v>
      </c>
      <c r="T32" t="b">
        <f t="shared" si="16"/>
        <v>1</v>
      </c>
      <c r="U32" t="b">
        <f t="shared" si="17"/>
        <v>1</v>
      </c>
      <c r="V32" t="b">
        <f t="shared" si="18"/>
        <v>1</v>
      </c>
      <c r="W32" t="b">
        <f t="shared" si="19"/>
        <v>1</v>
      </c>
      <c r="Y32" s="160">
        <f t="shared" si="20"/>
        <v>0</v>
      </c>
      <c r="Z32" s="17">
        <f t="shared" si="0"/>
        <v>9</v>
      </c>
      <c r="AC32" s="17">
        <f t="shared" si="21"/>
        <v>0</v>
      </c>
      <c r="AD32">
        <f t="shared" si="1"/>
        <v>9</v>
      </c>
    </row>
    <row r="33" spans="1:32" ht="36.5" customHeight="1" thickBot="1" x14ac:dyDescent="0.4">
      <c r="A33" s="324"/>
      <c r="B33" s="188" t="s">
        <v>389</v>
      </c>
      <c r="C33" s="197"/>
      <c r="D33" s="102"/>
      <c r="E33" s="102"/>
      <c r="F33" s="102"/>
      <c r="G33" s="102"/>
      <c r="H33" s="28"/>
      <c r="I33" s="102"/>
      <c r="J33" s="102"/>
      <c r="K33" s="102"/>
      <c r="L33" s="29"/>
      <c r="M33" s="6">
        <v>9</v>
      </c>
      <c r="O33" t="b">
        <f t="shared" si="12"/>
        <v>1</v>
      </c>
      <c r="P33" t="b">
        <f t="shared" si="13"/>
        <v>1</v>
      </c>
      <c r="Q33" t="b">
        <f t="shared" si="14"/>
        <v>1</v>
      </c>
      <c r="R33" t="b">
        <f t="shared" si="15"/>
        <v>1</v>
      </c>
      <c r="T33" t="b">
        <f t="shared" si="16"/>
        <v>1</v>
      </c>
      <c r="U33" t="b">
        <f t="shared" si="17"/>
        <v>1</v>
      </c>
      <c r="V33" t="b">
        <f t="shared" si="18"/>
        <v>1</v>
      </c>
      <c r="W33" t="b">
        <f t="shared" si="19"/>
        <v>1</v>
      </c>
      <c r="Y33" s="160">
        <f t="shared" si="20"/>
        <v>0</v>
      </c>
      <c r="Z33" s="17">
        <f t="shared" si="0"/>
        <v>9</v>
      </c>
      <c r="AC33" s="17">
        <f t="shared" si="21"/>
        <v>0</v>
      </c>
      <c r="AD33">
        <f t="shared" si="1"/>
        <v>9</v>
      </c>
    </row>
    <row r="34" spans="1:32" ht="67" customHeight="1" x14ac:dyDescent="0.35">
      <c r="A34" s="322" t="s">
        <v>390</v>
      </c>
      <c r="B34" s="188" t="s">
        <v>391</v>
      </c>
      <c r="C34" s="197"/>
      <c r="D34" s="102"/>
      <c r="E34" s="102"/>
      <c r="F34" s="102"/>
      <c r="G34" s="102"/>
      <c r="H34" s="28"/>
      <c r="I34" s="102"/>
      <c r="J34" s="102"/>
      <c r="K34" s="102"/>
      <c r="L34" s="29"/>
      <c r="M34" s="6">
        <v>9</v>
      </c>
      <c r="O34" t="b">
        <f t="shared" si="12"/>
        <v>1</v>
      </c>
      <c r="P34" t="b">
        <f t="shared" si="13"/>
        <v>1</v>
      </c>
      <c r="Q34" t="b">
        <f t="shared" si="14"/>
        <v>1</v>
      </c>
      <c r="R34" t="b">
        <f t="shared" si="15"/>
        <v>1</v>
      </c>
      <c r="T34" t="b">
        <f t="shared" si="16"/>
        <v>1</v>
      </c>
      <c r="U34" t="b">
        <f t="shared" si="17"/>
        <v>1</v>
      </c>
      <c r="V34" t="b">
        <f t="shared" si="18"/>
        <v>1</v>
      </c>
      <c r="W34" t="b">
        <f t="shared" si="19"/>
        <v>1</v>
      </c>
      <c r="Y34" s="160">
        <f t="shared" si="20"/>
        <v>0</v>
      </c>
      <c r="Z34" s="17">
        <f t="shared" si="0"/>
        <v>9</v>
      </c>
      <c r="AC34" s="17">
        <f t="shared" si="21"/>
        <v>0</v>
      </c>
      <c r="AD34">
        <f t="shared" si="1"/>
        <v>9</v>
      </c>
    </row>
    <row r="35" spans="1:32" ht="24.5" customHeight="1" thickBot="1" x14ac:dyDescent="0.4">
      <c r="A35" s="324"/>
      <c r="B35" s="188" t="s">
        <v>392</v>
      </c>
      <c r="C35" s="197"/>
      <c r="D35" s="102"/>
      <c r="E35" s="102"/>
      <c r="F35" s="102"/>
      <c r="G35" s="102"/>
      <c r="H35" s="28"/>
      <c r="I35" s="102"/>
      <c r="J35" s="102"/>
      <c r="K35" s="102"/>
      <c r="L35" s="29"/>
      <c r="M35" s="6">
        <v>9</v>
      </c>
      <c r="O35" t="b">
        <f t="shared" si="12"/>
        <v>1</v>
      </c>
      <c r="P35" t="b">
        <f t="shared" si="13"/>
        <v>1</v>
      </c>
      <c r="Q35" t="b">
        <f t="shared" si="14"/>
        <v>1</v>
      </c>
      <c r="R35" t="b">
        <f t="shared" si="15"/>
        <v>1</v>
      </c>
      <c r="T35" t="b">
        <f t="shared" si="16"/>
        <v>1</v>
      </c>
      <c r="U35" t="b">
        <f t="shared" si="17"/>
        <v>1</v>
      </c>
      <c r="V35" t="b">
        <f t="shared" si="18"/>
        <v>1</v>
      </c>
      <c r="W35" t="b">
        <f t="shared" si="19"/>
        <v>1</v>
      </c>
      <c r="Y35" s="160">
        <f t="shared" si="20"/>
        <v>0</v>
      </c>
      <c r="Z35" s="17">
        <f t="shared" si="0"/>
        <v>9</v>
      </c>
      <c r="AC35" s="17">
        <f t="shared" si="21"/>
        <v>0</v>
      </c>
      <c r="AD35">
        <f t="shared" si="1"/>
        <v>9</v>
      </c>
    </row>
    <row r="36" spans="1:32" ht="64.5" customHeight="1" thickBot="1" x14ac:dyDescent="0.4">
      <c r="A36" s="199" t="s">
        <v>393</v>
      </c>
      <c r="B36" s="156" t="s">
        <v>394</v>
      </c>
      <c r="C36" s="1"/>
      <c r="D36" s="159"/>
      <c r="E36" s="151"/>
      <c r="F36" s="151"/>
      <c r="G36" s="151"/>
      <c r="H36" s="28"/>
      <c r="I36" s="151"/>
      <c r="J36" s="151"/>
      <c r="K36" s="151"/>
      <c r="L36" s="150"/>
      <c r="M36" s="6">
        <v>9</v>
      </c>
      <c r="O36" t="b">
        <f t="shared" si="12"/>
        <v>1</v>
      </c>
      <c r="P36" t="b">
        <f t="shared" si="13"/>
        <v>1</v>
      </c>
      <c r="Q36" t="b">
        <f t="shared" si="14"/>
        <v>1</v>
      </c>
      <c r="R36" t="b">
        <f t="shared" si="15"/>
        <v>1</v>
      </c>
      <c r="T36" t="b">
        <f t="shared" si="16"/>
        <v>1</v>
      </c>
      <c r="U36" t="b">
        <f t="shared" si="17"/>
        <v>1</v>
      </c>
      <c r="V36" t="b">
        <f t="shared" si="18"/>
        <v>1</v>
      </c>
      <c r="W36" t="b">
        <f t="shared" si="19"/>
        <v>1</v>
      </c>
      <c r="Y36" s="160">
        <f t="shared" si="20"/>
        <v>0</v>
      </c>
      <c r="Z36" s="17">
        <f t="shared" si="0"/>
        <v>9</v>
      </c>
      <c r="AC36" s="17">
        <f t="shared" si="21"/>
        <v>0</v>
      </c>
      <c r="AD36">
        <f t="shared" si="1"/>
        <v>9</v>
      </c>
    </row>
    <row r="37" spans="1:32" ht="98" customHeight="1" thickBot="1" x14ac:dyDescent="0.4">
      <c r="A37" s="302"/>
      <c r="B37" s="303"/>
      <c r="C37" s="303"/>
      <c r="D37" s="303"/>
      <c r="E37" s="303"/>
      <c r="F37" s="303"/>
      <c r="G37" s="303"/>
      <c r="H37" s="303"/>
      <c r="I37" s="303"/>
      <c r="J37" s="303"/>
      <c r="K37" s="303"/>
      <c r="L37" s="304"/>
      <c r="M37" s="6"/>
      <c r="Y37" s="160"/>
      <c r="Z37" s="17"/>
      <c r="AC37" s="17"/>
    </row>
    <row r="38" spans="1:32" ht="0.5" customHeight="1" x14ac:dyDescent="0.35">
      <c r="A38" s="2"/>
      <c r="M38" s="49">
        <f>SUM(M27:M36)</f>
        <v>90</v>
      </c>
      <c r="Y38" s="160">
        <f>SUM(Y27:Y36)</f>
        <v>0</v>
      </c>
      <c r="Z38" s="17">
        <f>SUM(Z27:Z36)</f>
        <v>90</v>
      </c>
      <c r="AA38" s="13">
        <f>M38-Z38</f>
        <v>0</v>
      </c>
      <c r="AB38" s="18">
        <f>IF(AA38=0,0,Y38/AA38*100)</f>
        <v>0</v>
      </c>
      <c r="AC38" s="17">
        <f>SUM(AC27:AC36)</f>
        <v>0</v>
      </c>
      <c r="AD38">
        <f>SUM(AD27:AD36)</f>
        <v>90</v>
      </c>
      <c r="AE38">
        <f>M38-AD38</f>
        <v>0</v>
      </c>
      <c r="AF38" s="21">
        <f>IF(AE38=0,0,AC38/AE38*100)</f>
        <v>0</v>
      </c>
    </row>
    <row r="39" spans="1:32" ht="30.5" hidden="1" customHeight="1" x14ac:dyDescent="0.35">
      <c r="A39" s="2"/>
      <c r="M39" s="49" t="s">
        <v>31</v>
      </c>
      <c r="Y39" s="160"/>
      <c r="Z39" s="17" t="str">
        <f t="shared" si="0"/>
        <v>(totaal)</v>
      </c>
      <c r="AA39" t="s">
        <v>30</v>
      </c>
      <c r="AB39" s="50" t="s">
        <v>34</v>
      </c>
      <c r="AC39" s="17"/>
      <c r="AD39" t="str">
        <f t="shared" si="1"/>
        <v>(totaal)</v>
      </c>
      <c r="AE39" t="s">
        <v>30</v>
      </c>
      <c r="AF39" s="50" t="s">
        <v>34</v>
      </c>
    </row>
    <row r="40" spans="1:32" ht="21" customHeight="1" thickBot="1" x14ac:dyDescent="0.4">
      <c r="A40" s="125" t="s">
        <v>395</v>
      </c>
      <c r="B40" s="126"/>
      <c r="C40" s="126"/>
      <c r="D40" s="126"/>
      <c r="E40" s="126"/>
      <c r="F40" s="126"/>
      <c r="G40" s="126"/>
      <c r="H40" s="126"/>
      <c r="I40" s="126"/>
      <c r="J40" s="126"/>
      <c r="K40" s="126"/>
      <c r="L40" s="126"/>
      <c r="M40" s="6"/>
      <c r="Y40" s="160"/>
      <c r="Z40" s="17"/>
      <c r="AC40" s="17"/>
    </row>
    <row r="41" spans="1:32" ht="43.5" customHeight="1" x14ac:dyDescent="0.35">
      <c r="A41" s="293" t="s">
        <v>354</v>
      </c>
      <c r="B41" s="157" t="s">
        <v>396</v>
      </c>
      <c r="D41" s="29"/>
      <c r="E41" s="102"/>
      <c r="F41" s="102"/>
      <c r="G41" s="102"/>
      <c r="H41" s="28"/>
      <c r="I41" s="29"/>
      <c r="J41" s="29"/>
      <c r="K41" s="102"/>
      <c r="L41" s="29"/>
      <c r="M41" s="6">
        <v>9</v>
      </c>
      <c r="O41" t="b">
        <f>AND(ISBLANK(E41),ISBLANK(F41),ISBLANK(G41))</f>
        <v>1</v>
      </c>
      <c r="P41" t="b">
        <f>AND(ISBLANK(D41),ISBLANK(F41),ISBLANK(G41))</f>
        <v>1</v>
      </c>
      <c r="Q41" t="b">
        <f>AND(ISBLANK(D41),ISBLANK(E41),ISBLANK(G41))</f>
        <v>1</v>
      </c>
      <c r="R41" t="b">
        <f>AND(ISBLANK(D41),ISBLANK(E41),ISBLANK(F41))</f>
        <v>1</v>
      </c>
      <c r="T41" t="b">
        <f>AND(ISBLANK(J41),ISBLANK(K41),ISBLANK(L41))</f>
        <v>1</v>
      </c>
      <c r="U41" t="b">
        <f>AND(ISBLANK(I41),ISBLANK(K41),ISBLANK(L41))</f>
        <v>1</v>
      </c>
      <c r="V41" t="b">
        <f>AND(ISBLANK(I41),ISBLANK(J41),ISBLANK(L41))</f>
        <v>1</v>
      </c>
      <c r="W41" t="b">
        <f>AND(ISBLANK(I41),ISBLANK(J41),ISBLANK(K41))</f>
        <v>1</v>
      </c>
      <c r="Y41" s="160">
        <f>IF(D41="x",1,IF(E41="x",2,IF(F41="x",6,IF(G41="x",9,0))))</f>
        <v>0</v>
      </c>
      <c r="Z41" s="17">
        <f t="shared" si="0"/>
        <v>9</v>
      </c>
      <c r="AC41" s="17">
        <f>IF(I41="x",1,IF(J41="x",2,IF(K41="x",6,IF(L41="x",9,0))))</f>
        <v>0</v>
      </c>
      <c r="AD41">
        <f t="shared" si="1"/>
        <v>9</v>
      </c>
    </row>
    <row r="42" spans="1:32" ht="16" customHeight="1" x14ac:dyDescent="0.35">
      <c r="A42" s="294"/>
      <c r="B42" s="146" t="s">
        <v>397</v>
      </c>
      <c r="D42" s="29"/>
      <c r="E42" s="102"/>
      <c r="F42" s="102"/>
      <c r="G42" s="102"/>
      <c r="H42" s="28"/>
      <c r="I42" s="29"/>
      <c r="J42" s="102"/>
      <c r="K42" s="102"/>
      <c r="L42" s="29"/>
      <c r="M42" s="6">
        <v>9</v>
      </c>
      <c r="O42" t="b">
        <f>AND(ISBLANK(E42),ISBLANK(F42),ISBLANK(G42))</f>
        <v>1</v>
      </c>
      <c r="P42" t="b">
        <f>AND(ISBLANK(D42),ISBLANK(F42),ISBLANK(G42))</f>
        <v>1</v>
      </c>
      <c r="Q42" t="b">
        <f>AND(ISBLANK(D42),ISBLANK(E42),ISBLANK(G42))</f>
        <v>1</v>
      </c>
      <c r="R42" t="b">
        <f>AND(ISBLANK(D42),ISBLANK(E42),ISBLANK(F42))</f>
        <v>1</v>
      </c>
      <c r="T42" t="b">
        <f>AND(ISBLANK(J42),ISBLANK(K42),ISBLANK(L42))</f>
        <v>1</v>
      </c>
      <c r="U42" t="b">
        <f>AND(ISBLANK(I42),ISBLANK(K42),ISBLANK(L42))</f>
        <v>1</v>
      </c>
      <c r="V42" t="b">
        <f>AND(ISBLANK(I42),ISBLANK(J42),ISBLANK(L42))</f>
        <v>1</v>
      </c>
      <c r="W42" t="b">
        <f>AND(ISBLANK(I42),ISBLANK(J42),ISBLANK(K42))</f>
        <v>1</v>
      </c>
      <c r="Y42" s="160">
        <f t="shared" ref="Y42:Y55" si="22">IF(D42="x",1,IF(E42="x",2,IF(F42="x",6,IF(G42="x",9,0))))</f>
        <v>0</v>
      </c>
      <c r="Z42" s="17">
        <f t="shared" si="0"/>
        <v>9</v>
      </c>
      <c r="AC42" s="17">
        <f t="shared" ref="AC42:AC55" si="23">IF(I42="x",1,IF(J42="x",2,IF(K42="x",6,IF(L42="x",9,0))))</f>
        <v>0</v>
      </c>
      <c r="AD42">
        <f t="shared" si="1"/>
        <v>9</v>
      </c>
    </row>
    <row r="43" spans="1:32" ht="13" customHeight="1" x14ac:dyDescent="0.35">
      <c r="A43" s="294"/>
      <c r="B43" s="146" t="s">
        <v>398</v>
      </c>
      <c r="D43" s="29"/>
      <c r="E43" s="102"/>
      <c r="F43" s="102"/>
      <c r="G43" s="102"/>
      <c r="H43" s="28"/>
      <c r="I43" s="29"/>
      <c r="J43" s="102"/>
      <c r="K43" s="102"/>
      <c r="L43" s="29"/>
      <c r="M43" s="6">
        <v>9</v>
      </c>
      <c r="O43" t="b">
        <f>AND(ISBLANK(E43),ISBLANK(F43),ISBLANK(G43))</f>
        <v>1</v>
      </c>
      <c r="P43" t="b">
        <f>AND(ISBLANK(D43),ISBLANK(F43),ISBLANK(G43))</f>
        <v>1</v>
      </c>
      <c r="Q43" t="b">
        <f>AND(ISBLANK(D43),ISBLANK(E43),ISBLANK(G43))</f>
        <v>1</v>
      </c>
      <c r="R43" t="b">
        <f>AND(ISBLANK(D43),ISBLANK(E43),ISBLANK(F43))</f>
        <v>1</v>
      </c>
      <c r="T43" t="b">
        <f>AND(ISBLANK(J43),ISBLANK(K43),ISBLANK(L43))</f>
        <v>1</v>
      </c>
      <c r="U43" t="b">
        <f>AND(ISBLANK(I43),ISBLANK(K43),ISBLANK(L43))</f>
        <v>1</v>
      </c>
      <c r="V43" t="b">
        <f>AND(ISBLANK(I43),ISBLANK(J43),ISBLANK(L43))</f>
        <v>1</v>
      </c>
      <c r="W43" t="b">
        <f>AND(ISBLANK(I43),ISBLANK(J43),ISBLANK(K43))</f>
        <v>1</v>
      </c>
      <c r="Y43" s="160">
        <f t="shared" si="22"/>
        <v>0</v>
      </c>
      <c r="Z43" s="17">
        <f t="shared" si="0"/>
        <v>9</v>
      </c>
      <c r="AC43" s="17">
        <f t="shared" si="23"/>
        <v>0</v>
      </c>
      <c r="AD43">
        <f t="shared" si="1"/>
        <v>9</v>
      </c>
    </row>
    <row r="44" spans="1:32" ht="25" customHeight="1" thickBot="1" x14ac:dyDescent="0.4">
      <c r="A44" s="295"/>
      <c r="B44" s="146" t="s">
        <v>399</v>
      </c>
      <c r="D44" s="102"/>
      <c r="E44" s="102"/>
      <c r="F44" s="102"/>
      <c r="G44" s="102"/>
      <c r="H44" s="121"/>
      <c r="I44" s="102"/>
      <c r="J44" s="102"/>
      <c r="K44" s="102"/>
      <c r="L44" s="102"/>
      <c r="M44" s="6">
        <v>9</v>
      </c>
      <c r="O44" t="b">
        <f>AND(ISBLANK(E44),ISBLANK(F44),ISBLANK(G44))</f>
        <v>1</v>
      </c>
      <c r="P44" t="b">
        <f>AND(ISBLANK(D44),ISBLANK(F44),ISBLANK(G44))</f>
        <v>1</v>
      </c>
      <c r="Q44" t="b">
        <f>AND(ISBLANK(D44),ISBLANK(E44),ISBLANK(G44))</f>
        <v>1</v>
      </c>
      <c r="R44" t="b">
        <f>AND(ISBLANK(D44),ISBLANK(E44),ISBLANK(F44))</f>
        <v>1</v>
      </c>
      <c r="T44" t="b">
        <f>AND(ISBLANK(J44),ISBLANK(K44),ISBLANK(L44))</f>
        <v>1</v>
      </c>
      <c r="U44" t="b">
        <f>AND(ISBLANK(I44),ISBLANK(K44),ISBLANK(L44))</f>
        <v>1</v>
      </c>
      <c r="V44" t="b">
        <f>AND(ISBLANK(I44),ISBLANK(J44),ISBLANK(L44))</f>
        <v>1</v>
      </c>
      <c r="W44" t="b">
        <f>AND(ISBLANK(I44),ISBLANK(J44),ISBLANK(K44))</f>
        <v>1</v>
      </c>
      <c r="Y44" s="160">
        <f t="shared" si="22"/>
        <v>0</v>
      </c>
      <c r="Z44" s="17">
        <f t="shared" si="0"/>
        <v>9</v>
      </c>
      <c r="AC44" s="17">
        <f t="shared" si="23"/>
        <v>0</v>
      </c>
      <c r="AD44">
        <f t="shared" si="1"/>
        <v>9</v>
      </c>
    </row>
    <row r="45" spans="1:32" ht="59" customHeight="1" thickBot="1" x14ac:dyDescent="0.4">
      <c r="A45" s="191" t="s">
        <v>400</v>
      </c>
      <c r="B45" s="157" t="s">
        <v>401</v>
      </c>
      <c r="D45" s="29"/>
      <c r="E45" s="102"/>
      <c r="F45" s="102"/>
      <c r="G45" s="102"/>
      <c r="H45" s="28"/>
      <c r="I45" s="29"/>
      <c r="J45" s="102"/>
      <c r="K45" s="102"/>
      <c r="L45" s="29"/>
      <c r="M45" s="6">
        <v>9</v>
      </c>
      <c r="O45" t="b">
        <f t="shared" ref="O45" si="24">AND(ISBLANK(E45),ISBLANK(F45),ISBLANK(G45))</f>
        <v>1</v>
      </c>
      <c r="P45" t="b">
        <f t="shared" ref="P45" si="25">AND(ISBLANK(D45),ISBLANK(F45),ISBLANK(G45))</f>
        <v>1</v>
      </c>
      <c r="Q45" t="b">
        <f t="shared" ref="Q45" si="26">AND(ISBLANK(D45),ISBLANK(E45),ISBLANK(G45))</f>
        <v>1</v>
      </c>
      <c r="R45" t="b">
        <f t="shared" ref="R45" si="27">AND(ISBLANK(D45),ISBLANK(E45),ISBLANK(F45))</f>
        <v>1</v>
      </c>
      <c r="T45" t="b">
        <f t="shared" ref="T45" si="28">AND(ISBLANK(J45),ISBLANK(K45),ISBLANK(L45))</f>
        <v>1</v>
      </c>
      <c r="U45" t="b">
        <f t="shared" ref="U45" si="29">AND(ISBLANK(I45),ISBLANK(K45),ISBLANK(L45))</f>
        <v>1</v>
      </c>
      <c r="V45" t="b">
        <f t="shared" ref="V45" si="30">AND(ISBLANK(I45),ISBLANK(J45),ISBLANK(L45))</f>
        <v>1</v>
      </c>
      <c r="W45" t="b">
        <f t="shared" ref="W45" si="31">AND(ISBLANK(I45),ISBLANK(J45),ISBLANK(K45))</f>
        <v>1</v>
      </c>
      <c r="Y45" s="160">
        <f t="shared" si="22"/>
        <v>0</v>
      </c>
      <c r="Z45" s="17">
        <f t="shared" si="0"/>
        <v>9</v>
      </c>
      <c r="AC45" s="17">
        <f t="shared" si="23"/>
        <v>0</v>
      </c>
      <c r="AD45">
        <f t="shared" si="1"/>
        <v>9</v>
      </c>
    </row>
    <row r="46" spans="1:32" ht="1" hidden="1" customHeight="1" thickBot="1" x14ac:dyDescent="0.4">
      <c r="A46" s="312"/>
      <c r="B46" s="313"/>
      <c r="C46" s="314"/>
      <c r="D46" s="314"/>
      <c r="E46" s="314"/>
      <c r="F46" s="314"/>
      <c r="G46" s="314"/>
      <c r="H46" s="314"/>
      <c r="I46" s="314"/>
      <c r="J46" s="314"/>
      <c r="K46" s="314"/>
      <c r="L46" s="315"/>
      <c r="M46" s="6"/>
      <c r="Y46" s="160">
        <f t="shared" si="22"/>
        <v>0</v>
      </c>
      <c r="Z46" s="17"/>
      <c r="AC46" s="17">
        <f t="shared" si="23"/>
        <v>0</v>
      </c>
    </row>
    <row r="47" spans="1:32" ht="24.5" customHeight="1" x14ac:dyDescent="0.35">
      <c r="A47" s="293" t="s">
        <v>402</v>
      </c>
      <c r="B47" s="157" t="s">
        <v>403</v>
      </c>
      <c r="D47" s="152"/>
      <c r="E47" s="153"/>
      <c r="F47" s="153"/>
      <c r="G47" s="153"/>
      <c r="H47" s="28"/>
      <c r="I47" s="152"/>
      <c r="J47" s="153"/>
      <c r="K47" s="153"/>
      <c r="L47" s="152"/>
      <c r="M47" s="6">
        <v>9</v>
      </c>
      <c r="O47" t="b">
        <f t="shared" ref="O47:O55" si="32">AND(ISBLANK(E47),ISBLANK(F47),ISBLANK(G47))</f>
        <v>1</v>
      </c>
      <c r="P47" t="b">
        <f t="shared" ref="P47:P55" si="33">AND(ISBLANK(D47),ISBLANK(F47),ISBLANK(G47))</f>
        <v>1</v>
      </c>
      <c r="Q47" t="b">
        <f t="shared" ref="Q47:Q55" si="34">AND(ISBLANK(D47),ISBLANK(E47),ISBLANK(G47))</f>
        <v>1</v>
      </c>
      <c r="R47" t="b">
        <f t="shared" ref="R47:R55" si="35">AND(ISBLANK(D47),ISBLANK(E47),ISBLANK(F47))</f>
        <v>1</v>
      </c>
      <c r="T47" t="b">
        <f t="shared" ref="T47:T55" si="36">AND(ISBLANK(J47),ISBLANK(K47),ISBLANK(L47))</f>
        <v>1</v>
      </c>
      <c r="U47" t="b">
        <f t="shared" ref="U47:U55" si="37">AND(ISBLANK(I47),ISBLANK(K47),ISBLANK(L47))</f>
        <v>1</v>
      </c>
      <c r="V47" t="b">
        <f t="shared" ref="V47:V55" si="38">AND(ISBLANK(I47),ISBLANK(J47),ISBLANK(L47))</f>
        <v>1</v>
      </c>
      <c r="W47" t="b">
        <f t="shared" ref="W47:W55" si="39">AND(ISBLANK(I47),ISBLANK(J47),ISBLANK(K47))</f>
        <v>1</v>
      </c>
      <c r="Y47" s="160">
        <f t="shared" si="22"/>
        <v>0</v>
      </c>
      <c r="Z47" s="17">
        <f t="shared" si="0"/>
        <v>9</v>
      </c>
      <c r="AC47" s="17">
        <f t="shared" si="23"/>
        <v>0</v>
      </c>
      <c r="AD47">
        <f t="shared" si="1"/>
        <v>9</v>
      </c>
    </row>
    <row r="48" spans="1:32" ht="46" customHeight="1" x14ac:dyDescent="0.35">
      <c r="A48" s="294"/>
      <c r="B48" s="146" t="s">
        <v>404</v>
      </c>
      <c r="D48" s="152"/>
      <c r="E48" s="153"/>
      <c r="F48" s="153"/>
      <c r="G48" s="153"/>
      <c r="H48" s="28"/>
      <c r="I48" s="152"/>
      <c r="J48" s="153"/>
      <c r="K48" s="153"/>
      <c r="L48" s="152"/>
      <c r="M48" s="6">
        <v>9</v>
      </c>
      <c r="O48" t="b">
        <f t="shared" si="32"/>
        <v>1</v>
      </c>
      <c r="P48" t="b">
        <f t="shared" si="33"/>
        <v>1</v>
      </c>
      <c r="Q48" t="b">
        <f t="shared" si="34"/>
        <v>1</v>
      </c>
      <c r="R48" t="b">
        <f t="shared" si="35"/>
        <v>1</v>
      </c>
      <c r="T48" t="b">
        <f t="shared" si="36"/>
        <v>1</v>
      </c>
      <c r="U48" t="b">
        <f t="shared" si="37"/>
        <v>1</v>
      </c>
      <c r="V48" t="b">
        <f t="shared" si="38"/>
        <v>1</v>
      </c>
      <c r="W48" t="b">
        <f t="shared" si="39"/>
        <v>1</v>
      </c>
      <c r="Y48" s="160">
        <f t="shared" si="22"/>
        <v>0</v>
      </c>
      <c r="Z48" s="17">
        <f t="shared" si="0"/>
        <v>9</v>
      </c>
      <c r="AC48" s="17">
        <f t="shared" si="23"/>
        <v>0</v>
      </c>
      <c r="AD48">
        <f t="shared" si="1"/>
        <v>9</v>
      </c>
    </row>
    <row r="49" spans="1:32" ht="44.5" customHeight="1" thickBot="1" x14ac:dyDescent="0.4">
      <c r="A49" s="295"/>
      <c r="B49" s="146" t="s">
        <v>405</v>
      </c>
      <c r="D49" s="152"/>
      <c r="E49" s="153"/>
      <c r="F49" s="153"/>
      <c r="G49" s="153"/>
      <c r="H49" s="28"/>
      <c r="I49" s="152"/>
      <c r="J49" s="153"/>
      <c r="K49" s="153"/>
      <c r="L49" s="152"/>
      <c r="M49" s="6">
        <v>9</v>
      </c>
      <c r="O49" t="b">
        <f t="shared" si="32"/>
        <v>1</v>
      </c>
      <c r="P49" t="b">
        <f t="shared" si="33"/>
        <v>1</v>
      </c>
      <c r="Q49" t="b">
        <f t="shared" si="34"/>
        <v>1</v>
      </c>
      <c r="R49" t="b">
        <f t="shared" si="35"/>
        <v>1</v>
      </c>
      <c r="T49" t="b">
        <f t="shared" si="36"/>
        <v>1</v>
      </c>
      <c r="U49" t="b">
        <f t="shared" si="37"/>
        <v>1</v>
      </c>
      <c r="V49" t="b">
        <f t="shared" si="38"/>
        <v>1</v>
      </c>
      <c r="W49" t="b">
        <f t="shared" si="39"/>
        <v>1</v>
      </c>
      <c r="Y49" s="160">
        <f t="shared" si="22"/>
        <v>0</v>
      </c>
      <c r="Z49" s="17">
        <f t="shared" si="0"/>
        <v>9</v>
      </c>
      <c r="AC49" s="17">
        <f t="shared" si="23"/>
        <v>0</v>
      </c>
      <c r="AD49">
        <f t="shared" si="1"/>
        <v>9</v>
      </c>
    </row>
    <row r="50" spans="1:32" ht="85.5" customHeight="1" x14ac:dyDescent="0.35">
      <c r="A50" s="293" t="s">
        <v>406</v>
      </c>
      <c r="B50" s="146" t="s">
        <v>407</v>
      </c>
      <c r="D50" s="152"/>
      <c r="E50" s="153"/>
      <c r="F50" s="153"/>
      <c r="G50" s="153"/>
      <c r="H50" s="28"/>
      <c r="I50" s="152"/>
      <c r="J50" s="153"/>
      <c r="K50" s="153"/>
      <c r="L50" s="152"/>
      <c r="M50" s="6">
        <v>9</v>
      </c>
      <c r="O50" t="b">
        <f t="shared" si="32"/>
        <v>1</v>
      </c>
      <c r="P50" t="b">
        <f t="shared" si="33"/>
        <v>1</v>
      </c>
      <c r="Q50" t="b">
        <f t="shared" si="34"/>
        <v>1</v>
      </c>
      <c r="R50" t="b">
        <f t="shared" si="35"/>
        <v>1</v>
      </c>
      <c r="T50" t="b">
        <f t="shared" si="36"/>
        <v>1</v>
      </c>
      <c r="U50" t="b">
        <f t="shared" si="37"/>
        <v>1</v>
      </c>
      <c r="V50" t="b">
        <f t="shared" si="38"/>
        <v>1</v>
      </c>
      <c r="W50" t="b">
        <f t="shared" si="39"/>
        <v>1</v>
      </c>
      <c r="Y50" s="160">
        <f t="shared" si="22"/>
        <v>0</v>
      </c>
      <c r="Z50" s="17">
        <f t="shared" si="0"/>
        <v>9</v>
      </c>
      <c r="AC50" s="17">
        <f t="shared" si="23"/>
        <v>0</v>
      </c>
      <c r="AD50">
        <f t="shared" si="1"/>
        <v>9</v>
      </c>
    </row>
    <row r="51" spans="1:32" ht="23.5" customHeight="1" thickBot="1" x14ac:dyDescent="0.4">
      <c r="A51" s="324"/>
      <c r="B51" s="168" t="s">
        <v>408</v>
      </c>
      <c r="D51" s="158"/>
      <c r="E51" s="159"/>
      <c r="F51" s="159"/>
      <c r="G51" s="159"/>
      <c r="H51" s="28"/>
      <c r="I51" s="158"/>
      <c r="J51" s="159"/>
      <c r="K51" s="159"/>
      <c r="L51" s="158"/>
      <c r="M51" s="6">
        <v>9</v>
      </c>
      <c r="O51" t="b">
        <f t="shared" si="32"/>
        <v>1</v>
      </c>
      <c r="P51" t="b">
        <f t="shared" si="33"/>
        <v>1</v>
      </c>
      <c r="Q51" t="b">
        <f t="shared" si="34"/>
        <v>1</v>
      </c>
      <c r="R51" t="b">
        <f t="shared" si="35"/>
        <v>1</v>
      </c>
      <c r="T51" t="b">
        <f t="shared" si="36"/>
        <v>1</v>
      </c>
      <c r="U51" t="b">
        <f t="shared" si="37"/>
        <v>1</v>
      </c>
      <c r="V51" t="b">
        <f t="shared" si="38"/>
        <v>1</v>
      </c>
      <c r="W51" t="b">
        <f t="shared" si="39"/>
        <v>1</v>
      </c>
      <c r="Y51" s="160">
        <f t="shared" si="22"/>
        <v>0</v>
      </c>
      <c r="Z51" s="17">
        <f t="shared" si="0"/>
        <v>9</v>
      </c>
      <c r="AC51" s="17">
        <f t="shared" si="23"/>
        <v>0</v>
      </c>
      <c r="AD51">
        <f t="shared" si="1"/>
        <v>9</v>
      </c>
    </row>
    <row r="52" spans="1:32" ht="55.5" customHeight="1" thickBot="1" x14ac:dyDescent="0.4">
      <c r="A52" s="187" t="s">
        <v>339</v>
      </c>
      <c r="B52" s="157" t="s">
        <v>409</v>
      </c>
      <c r="D52" s="29"/>
      <c r="E52" s="102"/>
      <c r="F52" s="102"/>
      <c r="G52" s="102"/>
      <c r="H52" s="28"/>
      <c r="I52" s="29"/>
      <c r="J52" s="102"/>
      <c r="K52" s="102"/>
      <c r="L52" s="29"/>
      <c r="M52" s="6">
        <v>9</v>
      </c>
      <c r="O52" t="b">
        <f t="shared" si="32"/>
        <v>1</v>
      </c>
      <c r="P52" t="b">
        <f t="shared" si="33"/>
        <v>1</v>
      </c>
      <c r="Q52" t="b">
        <f t="shared" si="34"/>
        <v>1</v>
      </c>
      <c r="R52" t="b">
        <f t="shared" si="35"/>
        <v>1</v>
      </c>
      <c r="T52" t="b">
        <f t="shared" si="36"/>
        <v>1</v>
      </c>
      <c r="U52" t="b">
        <f t="shared" si="37"/>
        <v>1</v>
      </c>
      <c r="V52" t="b">
        <f t="shared" si="38"/>
        <v>1</v>
      </c>
      <c r="W52" t="b">
        <f t="shared" si="39"/>
        <v>1</v>
      </c>
      <c r="Y52" s="160">
        <f t="shared" si="22"/>
        <v>0</v>
      </c>
      <c r="Z52" s="17">
        <f t="shared" si="0"/>
        <v>9</v>
      </c>
      <c r="AC52" s="17">
        <f t="shared" si="23"/>
        <v>0</v>
      </c>
      <c r="AD52">
        <f t="shared" si="1"/>
        <v>9</v>
      </c>
    </row>
    <row r="53" spans="1:32" ht="49" customHeight="1" x14ac:dyDescent="0.35">
      <c r="A53" s="293" t="s">
        <v>340</v>
      </c>
      <c r="B53" s="146" t="s">
        <v>410</v>
      </c>
      <c r="D53" s="29"/>
      <c r="E53" s="102"/>
      <c r="F53" s="102"/>
      <c r="G53" s="102"/>
      <c r="H53" s="28"/>
      <c r="I53" s="29"/>
      <c r="J53" s="102"/>
      <c r="K53" s="102"/>
      <c r="L53" s="29"/>
      <c r="M53" s="6">
        <v>9</v>
      </c>
      <c r="O53" t="b">
        <f t="shared" si="32"/>
        <v>1</v>
      </c>
      <c r="P53" t="b">
        <f t="shared" si="33"/>
        <v>1</v>
      </c>
      <c r="Q53" t="b">
        <f t="shared" si="34"/>
        <v>1</v>
      </c>
      <c r="R53" t="b">
        <f t="shared" si="35"/>
        <v>1</v>
      </c>
      <c r="T53" t="b">
        <f t="shared" si="36"/>
        <v>1</v>
      </c>
      <c r="U53" t="b">
        <f t="shared" si="37"/>
        <v>1</v>
      </c>
      <c r="V53" t="b">
        <f t="shared" si="38"/>
        <v>1</v>
      </c>
      <c r="W53" t="b">
        <f t="shared" si="39"/>
        <v>1</v>
      </c>
      <c r="Y53" s="160">
        <f t="shared" si="22"/>
        <v>0</v>
      </c>
      <c r="Z53" s="17">
        <f t="shared" si="0"/>
        <v>9</v>
      </c>
      <c r="AC53" s="17">
        <f t="shared" si="23"/>
        <v>0</v>
      </c>
      <c r="AD53">
        <f t="shared" si="1"/>
        <v>9</v>
      </c>
    </row>
    <row r="54" spans="1:32" ht="27.5" customHeight="1" x14ac:dyDescent="0.35">
      <c r="A54" s="294"/>
      <c r="B54" s="146" t="s">
        <v>411</v>
      </c>
      <c r="D54" s="29"/>
      <c r="E54" s="102"/>
      <c r="F54" s="102"/>
      <c r="G54" s="102"/>
      <c r="H54" s="28"/>
      <c r="I54" s="29"/>
      <c r="J54" s="102"/>
      <c r="K54" s="102"/>
      <c r="L54" s="29"/>
      <c r="M54" s="6">
        <v>9</v>
      </c>
      <c r="O54" t="b">
        <f t="shared" si="32"/>
        <v>1</v>
      </c>
      <c r="P54" t="b">
        <f t="shared" si="33"/>
        <v>1</v>
      </c>
      <c r="Q54" t="b">
        <f t="shared" si="34"/>
        <v>1</v>
      </c>
      <c r="R54" t="b">
        <f t="shared" si="35"/>
        <v>1</v>
      </c>
      <c r="T54" t="b">
        <f t="shared" si="36"/>
        <v>1</v>
      </c>
      <c r="U54" t="b">
        <f t="shared" si="37"/>
        <v>1</v>
      </c>
      <c r="V54" t="b">
        <f t="shared" si="38"/>
        <v>1</v>
      </c>
      <c r="W54" t="b">
        <f t="shared" si="39"/>
        <v>1</v>
      </c>
      <c r="Y54" s="160">
        <f t="shared" si="22"/>
        <v>0</v>
      </c>
      <c r="Z54" s="17">
        <f t="shared" si="0"/>
        <v>9</v>
      </c>
      <c r="AC54" s="17">
        <f t="shared" si="23"/>
        <v>0</v>
      </c>
      <c r="AD54">
        <f t="shared" si="1"/>
        <v>9</v>
      </c>
    </row>
    <row r="55" spans="1:32" ht="40" customHeight="1" thickBot="1" x14ac:dyDescent="0.4">
      <c r="A55" s="295"/>
      <c r="B55" s="156" t="s">
        <v>412</v>
      </c>
      <c r="D55" s="150"/>
      <c r="E55" s="151"/>
      <c r="F55" s="151"/>
      <c r="G55" s="151"/>
      <c r="H55" s="28"/>
      <c r="I55" s="150"/>
      <c r="J55" s="151"/>
      <c r="K55" s="151"/>
      <c r="L55" s="150"/>
      <c r="M55" s="6">
        <v>9</v>
      </c>
      <c r="O55" t="b">
        <f t="shared" si="32"/>
        <v>1</v>
      </c>
      <c r="P55" t="b">
        <f t="shared" si="33"/>
        <v>1</v>
      </c>
      <c r="Q55" t="b">
        <f t="shared" si="34"/>
        <v>1</v>
      </c>
      <c r="R55" t="b">
        <f t="shared" si="35"/>
        <v>1</v>
      </c>
      <c r="T55" t="b">
        <f t="shared" si="36"/>
        <v>1</v>
      </c>
      <c r="U55" t="b">
        <f t="shared" si="37"/>
        <v>1</v>
      </c>
      <c r="V55" t="b">
        <f t="shared" si="38"/>
        <v>1</v>
      </c>
      <c r="W55" t="b">
        <f t="shared" si="39"/>
        <v>1</v>
      </c>
      <c r="Y55" s="160">
        <f t="shared" si="22"/>
        <v>0</v>
      </c>
      <c r="Z55" s="17">
        <f t="shared" si="0"/>
        <v>9</v>
      </c>
      <c r="AC55" s="17">
        <f t="shared" si="23"/>
        <v>0</v>
      </c>
      <c r="AD55">
        <f t="shared" si="1"/>
        <v>9</v>
      </c>
    </row>
    <row r="56" spans="1:32" ht="99.5" customHeight="1" thickBot="1" x14ac:dyDescent="0.4">
      <c r="A56" s="302"/>
      <c r="B56" s="303"/>
      <c r="C56" s="303"/>
      <c r="D56" s="303"/>
      <c r="E56" s="303"/>
      <c r="F56" s="303"/>
      <c r="G56" s="303"/>
      <c r="H56" s="303"/>
      <c r="I56" s="303"/>
      <c r="J56" s="303"/>
      <c r="K56" s="303"/>
      <c r="L56" s="304"/>
      <c r="M56" s="6"/>
      <c r="Y56" s="160"/>
      <c r="Z56" s="17"/>
      <c r="AC56" s="17"/>
    </row>
    <row r="57" spans="1:32" ht="46" hidden="1" customHeight="1" x14ac:dyDescent="0.35">
      <c r="A57" s="143"/>
      <c r="D57" s="152"/>
      <c r="E57" s="153"/>
      <c r="F57" s="153"/>
      <c r="G57" s="153"/>
      <c r="H57" s="28"/>
      <c r="I57" s="152"/>
      <c r="J57" s="153"/>
      <c r="K57" s="153"/>
      <c r="L57" s="152"/>
      <c r="M57" s="6"/>
      <c r="Y57" s="160"/>
      <c r="Z57" s="17"/>
      <c r="AC57" s="17">
        <f>IF(I57="x",0,IF(J57="x",1,IF(K57="x",5,IF(L57="x",9,0))))</f>
        <v>0</v>
      </c>
      <c r="AD57">
        <f t="shared" si="1"/>
        <v>0</v>
      </c>
    </row>
    <row r="58" spans="1:32" ht="53" hidden="1" customHeight="1" x14ac:dyDescent="0.35">
      <c r="A58" s="115"/>
      <c r="B58" s="114"/>
      <c r="D58" s="29"/>
      <c r="E58" s="102"/>
      <c r="F58" s="102"/>
      <c r="G58" s="102"/>
      <c r="H58" s="28"/>
      <c r="I58" s="29"/>
      <c r="J58" s="102"/>
      <c r="K58" s="102"/>
      <c r="L58" s="29"/>
      <c r="M58" s="6"/>
      <c r="Y58" s="160"/>
      <c r="Z58" s="17"/>
      <c r="AC58" s="17">
        <f>IF(I58="x",0,IF(J58="x",1,IF(K58="x",5,IF(L58="x",9,0))))</f>
        <v>0</v>
      </c>
      <c r="AD58">
        <f t="shared" si="1"/>
        <v>0</v>
      </c>
    </row>
    <row r="59" spans="1:32" ht="42" hidden="1" customHeight="1" x14ac:dyDescent="0.35">
      <c r="A59" s="2"/>
      <c r="M59" s="49">
        <f>SUM(M41:M55)</f>
        <v>126</v>
      </c>
      <c r="Y59" s="160">
        <f>SUM(Y41:Y55)</f>
        <v>0</v>
      </c>
      <c r="Z59" s="17">
        <f>SUM(Z41:Z55)</f>
        <v>126</v>
      </c>
      <c r="AA59">
        <f>M59-Z59</f>
        <v>0</v>
      </c>
      <c r="AB59" s="18">
        <f>IF(AA59=0,0,Y59/AA59*100)</f>
        <v>0</v>
      </c>
      <c r="AC59" s="17">
        <f>SUM(AC41:AC55)</f>
        <v>0</v>
      </c>
      <c r="AD59">
        <f>SUM(AD41:AD55)</f>
        <v>126</v>
      </c>
      <c r="AE59" s="50">
        <f>M59-AD59</f>
        <v>0</v>
      </c>
      <c r="AF59" s="19">
        <f>IF(AE59=0,0,AC59/AE59*100)</f>
        <v>0</v>
      </c>
    </row>
    <row r="60" spans="1:32" ht="58" customHeight="1" thickBot="1" x14ac:dyDescent="0.4">
      <c r="A60" s="192" t="s">
        <v>329</v>
      </c>
      <c r="B60" s="193"/>
      <c r="C60" s="133"/>
      <c r="D60" s="133"/>
      <c r="E60" s="133"/>
      <c r="F60" s="133"/>
      <c r="G60" s="133"/>
      <c r="H60" s="133"/>
      <c r="I60" s="133"/>
      <c r="J60" s="133"/>
      <c r="K60" s="133"/>
      <c r="L60" s="194"/>
      <c r="M60" s="49"/>
      <c r="Y60" s="160"/>
      <c r="Z60" s="17"/>
      <c r="AA60" t="s">
        <v>30</v>
      </c>
      <c r="AB60" s="50" t="s">
        <v>34</v>
      </c>
      <c r="AC60" s="17"/>
      <c r="AE60" t="s">
        <v>30</v>
      </c>
      <c r="AF60" s="50" t="s">
        <v>34</v>
      </c>
    </row>
    <row r="61" spans="1:32" ht="1" customHeight="1" thickBot="1" x14ac:dyDescent="0.4">
      <c r="A61" s="9"/>
      <c r="B61" s="10"/>
      <c r="M61" s="49"/>
      <c r="Y61" s="160"/>
      <c r="Z61" s="17"/>
      <c r="AC61" s="17"/>
    </row>
    <row r="62" spans="1:32" ht="65.5" customHeight="1" x14ac:dyDescent="0.35">
      <c r="A62" s="319" t="s">
        <v>413</v>
      </c>
      <c r="B62" s="157" t="s">
        <v>414</v>
      </c>
      <c r="C62" s="167"/>
      <c r="D62" s="29"/>
      <c r="E62" s="29"/>
      <c r="F62" s="102"/>
      <c r="G62" s="29"/>
      <c r="H62" s="28"/>
      <c r="I62" s="29"/>
      <c r="J62" s="29"/>
      <c r="K62" s="102"/>
      <c r="L62" s="29"/>
      <c r="M62" s="6">
        <v>9</v>
      </c>
      <c r="O62" t="b">
        <f t="shared" ref="O62:O77" si="40">AND(ISBLANK(E62),ISBLANK(F62),ISBLANK(G62))</f>
        <v>1</v>
      </c>
      <c r="P62" t="b">
        <f t="shared" ref="P62:P77" si="41">AND(ISBLANK(D62),ISBLANK(F62),ISBLANK(G62))</f>
        <v>1</v>
      </c>
      <c r="Q62" t="b">
        <f t="shared" ref="Q62:Q77" si="42">AND(ISBLANK(D62),ISBLANK(E62),ISBLANK(G62))</f>
        <v>1</v>
      </c>
      <c r="R62" t="b">
        <f t="shared" ref="R62:R77" si="43">AND(ISBLANK(D62),ISBLANK(E62),ISBLANK(F62))</f>
        <v>1</v>
      </c>
      <c r="T62" t="b">
        <f t="shared" ref="T62:T77" si="44">AND(ISBLANK(J62),ISBLANK(K62),ISBLANK(L62))</f>
        <v>1</v>
      </c>
      <c r="U62" t="b">
        <f t="shared" ref="U62:U77" si="45">AND(ISBLANK(I62),ISBLANK(K62),ISBLANK(L62))</f>
        <v>1</v>
      </c>
      <c r="V62" t="b">
        <f t="shared" ref="V62:V77" si="46">AND(ISBLANK(I62),ISBLANK(J62),ISBLANK(L62))</f>
        <v>1</v>
      </c>
      <c r="W62" t="b">
        <f t="shared" ref="W62:W77" si="47">AND(ISBLANK(I62),ISBLANK(J62),ISBLANK(K62))</f>
        <v>1</v>
      </c>
      <c r="Y62" s="160">
        <f>IF(D62="x",1,IF(E62="x",2,IF(F62="x",6,IF(G62="x",9,0))))</f>
        <v>0</v>
      </c>
      <c r="Z62" s="17">
        <f t="shared" si="0"/>
        <v>9</v>
      </c>
      <c r="AC62" s="17">
        <f>IF(I62="x",1,IF(J62="x",2,IF(K62="x",6,IF(L62="x",9,0))))</f>
        <v>0</v>
      </c>
      <c r="AD62">
        <f t="shared" si="1"/>
        <v>9</v>
      </c>
    </row>
    <row r="63" spans="1:32" ht="33.5" customHeight="1" x14ac:dyDescent="0.35">
      <c r="A63" s="320"/>
      <c r="B63" s="157" t="s">
        <v>334</v>
      </c>
      <c r="C63" s="167"/>
      <c r="D63" s="29"/>
      <c r="E63" s="29"/>
      <c r="F63" s="102"/>
      <c r="G63" s="29"/>
      <c r="H63" s="28"/>
      <c r="I63" s="29"/>
      <c r="J63" s="29"/>
      <c r="K63" s="102"/>
      <c r="L63" s="29"/>
      <c r="M63" s="6">
        <v>9</v>
      </c>
      <c r="O63" t="b">
        <f t="shared" si="40"/>
        <v>1</v>
      </c>
      <c r="P63" t="b">
        <f t="shared" si="41"/>
        <v>1</v>
      </c>
      <c r="Q63" t="b">
        <f t="shared" si="42"/>
        <v>1</v>
      </c>
      <c r="R63" t="b">
        <f t="shared" si="43"/>
        <v>1</v>
      </c>
      <c r="T63" t="b">
        <f t="shared" si="44"/>
        <v>1</v>
      </c>
      <c r="U63" t="b">
        <f t="shared" si="45"/>
        <v>1</v>
      </c>
      <c r="V63" t="b">
        <f t="shared" si="46"/>
        <v>1</v>
      </c>
      <c r="W63" t="b">
        <f t="shared" si="47"/>
        <v>1</v>
      </c>
      <c r="Y63" s="160">
        <f t="shared" ref="Y63:Y77" si="48">IF(D63="x",1,IF(E63="x",2,IF(F63="x",6,IF(G63="x",9,0))))</f>
        <v>0</v>
      </c>
      <c r="Z63" s="17">
        <f t="shared" si="0"/>
        <v>9</v>
      </c>
      <c r="AC63" s="17">
        <f t="shared" ref="AC63:AC77" si="49">IF(I63="x",1,IF(J63="x",2,IF(K63="x",6,IF(L63="x",9,0))))</f>
        <v>0</v>
      </c>
      <c r="AD63">
        <f t="shared" si="1"/>
        <v>9</v>
      </c>
    </row>
    <row r="64" spans="1:32" ht="23.5" customHeight="1" thickBot="1" x14ac:dyDescent="0.4">
      <c r="A64" s="321"/>
      <c r="B64" s="157" t="s">
        <v>330</v>
      </c>
      <c r="C64" s="167"/>
      <c r="D64" s="29"/>
      <c r="E64" s="29"/>
      <c r="F64" s="102"/>
      <c r="G64" s="29"/>
      <c r="H64" s="28"/>
      <c r="I64" s="29"/>
      <c r="J64" s="29"/>
      <c r="K64" s="102"/>
      <c r="L64" s="29"/>
      <c r="M64" s="6">
        <v>9</v>
      </c>
      <c r="O64" t="b">
        <f t="shared" si="40"/>
        <v>1</v>
      </c>
      <c r="P64" t="b">
        <f t="shared" si="41"/>
        <v>1</v>
      </c>
      <c r="Q64" t="b">
        <f t="shared" si="42"/>
        <v>1</v>
      </c>
      <c r="R64" t="b">
        <f t="shared" si="43"/>
        <v>1</v>
      </c>
      <c r="T64" t="b">
        <f t="shared" si="44"/>
        <v>1</v>
      </c>
      <c r="U64" t="b">
        <f t="shared" si="45"/>
        <v>1</v>
      </c>
      <c r="V64" t="b">
        <f t="shared" si="46"/>
        <v>1</v>
      </c>
      <c r="W64" t="b">
        <f t="shared" si="47"/>
        <v>1</v>
      </c>
      <c r="Y64" s="160">
        <f t="shared" si="48"/>
        <v>0</v>
      </c>
      <c r="Z64" s="17">
        <f t="shared" si="0"/>
        <v>9</v>
      </c>
      <c r="AC64" s="17">
        <f t="shared" si="49"/>
        <v>0</v>
      </c>
      <c r="AD64">
        <f t="shared" si="1"/>
        <v>9</v>
      </c>
    </row>
    <row r="65" spans="1:32" ht="26" customHeight="1" x14ac:dyDescent="0.35">
      <c r="A65" s="319" t="s">
        <v>415</v>
      </c>
      <c r="B65" s="157" t="s">
        <v>416</v>
      </c>
      <c r="C65" s="167"/>
      <c r="D65" s="29"/>
      <c r="E65" s="29"/>
      <c r="F65" s="102"/>
      <c r="G65" s="29"/>
      <c r="H65" s="28"/>
      <c r="I65" s="29"/>
      <c r="J65" s="29"/>
      <c r="K65" s="102"/>
      <c r="L65" s="29"/>
      <c r="M65" s="6">
        <v>9</v>
      </c>
      <c r="O65" t="b">
        <f t="shared" si="40"/>
        <v>1</v>
      </c>
      <c r="P65" t="b">
        <f t="shared" si="41"/>
        <v>1</v>
      </c>
      <c r="Q65" t="b">
        <f t="shared" si="42"/>
        <v>1</v>
      </c>
      <c r="R65" t="b">
        <f t="shared" si="43"/>
        <v>1</v>
      </c>
      <c r="T65" t="b">
        <f t="shared" si="44"/>
        <v>1</v>
      </c>
      <c r="U65" t="b">
        <f t="shared" si="45"/>
        <v>1</v>
      </c>
      <c r="V65" t="b">
        <f t="shared" si="46"/>
        <v>1</v>
      </c>
      <c r="W65" t="b">
        <f t="shared" si="47"/>
        <v>1</v>
      </c>
      <c r="Y65" s="160">
        <f t="shared" si="48"/>
        <v>0</v>
      </c>
      <c r="Z65" s="17">
        <f t="shared" si="0"/>
        <v>9</v>
      </c>
      <c r="AC65" s="17">
        <f t="shared" si="49"/>
        <v>0</v>
      </c>
      <c r="AD65">
        <f t="shared" si="1"/>
        <v>9</v>
      </c>
    </row>
    <row r="66" spans="1:32" ht="24.5" customHeight="1" x14ac:dyDescent="0.35">
      <c r="A66" s="320"/>
      <c r="B66" s="157" t="s">
        <v>335</v>
      </c>
      <c r="C66" s="167"/>
      <c r="D66" s="29"/>
      <c r="E66" s="29"/>
      <c r="F66" s="102"/>
      <c r="G66" s="29"/>
      <c r="H66" s="28"/>
      <c r="I66" s="29"/>
      <c r="J66" s="29"/>
      <c r="K66" s="102"/>
      <c r="L66" s="29"/>
      <c r="M66" s="6">
        <v>9</v>
      </c>
      <c r="O66" t="b">
        <f t="shared" si="40"/>
        <v>1</v>
      </c>
      <c r="P66" t="b">
        <f t="shared" si="41"/>
        <v>1</v>
      </c>
      <c r="Q66" t="b">
        <f t="shared" si="42"/>
        <v>1</v>
      </c>
      <c r="R66" t="b">
        <f t="shared" si="43"/>
        <v>1</v>
      </c>
      <c r="T66" t="b">
        <f t="shared" si="44"/>
        <v>1</v>
      </c>
      <c r="U66" t="b">
        <f t="shared" si="45"/>
        <v>1</v>
      </c>
      <c r="V66" t="b">
        <f t="shared" si="46"/>
        <v>1</v>
      </c>
      <c r="W66" t="b">
        <f t="shared" si="47"/>
        <v>1</v>
      </c>
      <c r="Y66" s="160">
        <f t="shared" si="48"/>
        <v>0</v>
      </c>
      <c r="Z66" s="17">
        <f t="shared" si="0"/>
        <v>9</v>
      </c>
      <c r="AC66" s="17">
        <f t="shared" si="49"/>
        <v>0</v>
      </c>
      <c r="AD66">
        <f t="shared" si="1"/>
        <v>9</v>
      </c>
    </row>
    <row r="67" spans="1:32" ht="26" customHeight="1" thickBot="1" x14ac:dyDescent="0.4">
      <c r="A67" s="321"/>
      <c r="B67" s="157" t="s">
        <v>417</v>
      </c>
      <c r="C67" s="167"/>
      <c r="D67" s="29"/>
      <c r="E67" s="29"/>
      <c r="F67" s="102"/>
      <c r="G67" s="29"/>
      <c r="H67" s="28"/>
      <c r="I67" s="29"/>
      <c r="J67" s="29"/>
      <c r="K67" s="102"/>
      <c r="L67" s="29"/>
      <c r="M67" s="6">
        <v>9</v>
      </c>
      <c r="O67" t="b">
        <f t="shared" si="40"/>
        <v>1</v>
      </c>
      <c r="P67" t="b">
        <f t="shared" si="41"/>
        <v>1</v>
      </c>
      <c r="Q67" t="b">
        <f t="shared" si="42"/>
        <v>1</v>
      </c>
      <c r="R67" t="b">
        <f t="shared" si="43"/>
        <v>1</v>
      </c>
      <c r="T67" t="b">
        <f t="shared" si="44"/>
        <v>1</v>
      </c>
      <c r="U67" t="b">
        <f t="shared" si="45"/>
        <v>1</v>
      </c>
      <c r="V67" t="b">
        <f t="shared" si="46"/>
        <v>1</v>
      </c>
      <c r="W67" t="b">
        <f t="shared" si="47"/>
        <v>1</v>
      </c>
      <c r="Y67" s="160">
        <f t="shared" si="48"/>
        <v>0</v>
      </c>
      <c r="Z67" s="17">
        <f t="shared" si="0"/>
        <v>9</v>
      </c>
      <c r="AC67" s="17">
        <f t="shared" si="49"/>
        <v>0</v>
      </c>
      <c r="AD67">
        <f t="shared" si="1"/>
        <v>9</v>
      </c>
    </row>
    <row r="68" spans="1:32" ht="75.5" customHeight="1" x14ac:dyDescent="0.35">
      <c r="A68" s="319" t="s">
        <v>325</v>
      </c>
      <c r="B68" s="157" t="s">
        <v>418</v>
      </c>
      <c r="C68" s="167"/>
      <c r="D68" s="29"/>
      <c r="E68" s="29"/>
      <c r="F68" s="102"/>
      <c r="G68" s="29"/>
      <c r="H68" s="28"/>
      <c r="I68" s="29"/>
      <c r="J68" s="29"/>
      <c r="K68" s="102"/>
      <c r="L68" s="29"/>
      <c r="M68" s="6">
        <v>9</v>
      </c>
      <c r="O68" t="b">
        <f t="shared" si="40"/>
        <v>1</v>
      </c>
      <c r="P68" t="b">
        <f t="shared" si="41"/>
        <v>1</v>
      </c>
      <c r="Q68" t="b">
        <f t="shared" si="42"/>
        <v>1</v>
      </c>
      <c r="R68" t="b">
        <f t="shared" si="43"/>
        <v>1</v>
      </c>
      <c r="T68" t="b">
        <f t="shared" si="44"/>
        <v>1</v>
      </c>
      <c r="U68" t="b">
        <f t="shared" si="45"/>
        <v>1</v>
      </c>
      <c r="V68" t="b">
        <f t="shared" si="46"/>
        <v>1</v>
      </c>
      <c r="W68" t="b">
        <f t="shared" si="47"/>
        <v>1</v>
      </c>
      <c r="Y68" s="160">
        <f t="shared" si="48"/>
        <v>0</v>
      </c>
      <c r="Z68" s="17">
        <f t="shared" si="0"/>
        <v>9</v>
      </c>
      <c r="AC68" s="17">
        <f t="shared" si="49"/>
        <v>0</v>
      </c>
      <c r="AD68">
        <f t="shared" si="1"/>
        <v>9</v>
      </c>
    </row>
    <row r="69" spans="1:32" ht="22.5" customHeight="1" x14ac:dyDescent="0.35">
      <c r="A69" s="320"/>
      <c r="B69" s="157" t="s">
        <v>419</v>
      </c>
      <c r="C69" s="167"/>
      <c r="D69" s="29"/>
      <c r="E69" s="29"/>
      <c r="F69" s="102"/>
      <c r="G69" s="29"/>
      <c r="H69" s="28"/>
      <c r="I69" s="29"/>
      <c r="J69" s="29"/>
      <c r="K69" s="102"/>
      <c r="L69" s="29"/>
      <c r="M69" s="6">
        <v>9</v>
      </c>
      <c r="O69" t="b">
        <f t="shared" si="40"/>
        <v>1</v>
      </c>
      <c r="P69" t="b">
        <f t="shared" si="41"/>
        <v>1</v>
      </c>
      <c r="Q69" t="b">
        <f t="shared" si="42"/>
        <v>1</v>
      </c>
      <c r="R69" t="b">
        <f t="shared" si="43"/>
        <v>1</v>
      </c>
      <c r="T69" t="b">
        <f t="shared" si="44"/>
        <v>1</v>
      </c>
      <c r="U69" t="b">
        <f t="shared" si="45"/>
        <v>1</v>
      </c>
      <c r="V69" t="b">
        <f t="shared" si="46"/>
        <v>1</v>
      </c>
      <c r="W69" t="b">
        <f t="shared" si="47"/>
        <v>1</v>
      </c>
      <c r="Y69" s="160">
        <f t="shared" si="48"/>
        <v>0</v>
      </c>
      <c r="Z69" s="17">
        <f t="shared" si="0"/>
        <v>9</v>
      </c>
      <c r="AC69" s="17">
        <f t="shared" si="49"/>
        <v>0</v>
      </c>
      <c r="AD69">
        <f t="shared" si="1"/>
        <v>9</v>
      </c>
    </row>
    <row r="70" spans="1:32" ht="14.5" customHeight="1" x14ac:dyDescent="0.35">
      <c r="A70" s="320"/>
      <c r="B70" s="157" t="s">
        <v>337</v>
      </c>
      <c r="C70" s="167"/>
      <c r="D70" s="29"/>
      <c r="E70" s="29"/>
      <c r="F70" s="102"/>
      <c r="G70" s="29"/>
      <c r="H70" s="28"/>
      <c r="I70" s="29"/>
      <c r="J70" s="102"/>
      <c r="K70" s="102"/>
      <c r="L70" s="102"/>
      <c r="M70" s="6">
        <v>9</v>
      </c>
      <c r="O70" t="b">
        <f t="shared" si="40"/>
        <v>1</v>
      </c>
      <c r="P70" t="b">
        <f t="shared" si="41"/>
        <v>1</v>
      </c>
      <c r="Q70" t="b">
        <f t="shared" si="42"/>
        <v>1</v>
      </c>
      <c r="R70" t="b">
        <f t="shared" si="43"/>
        <v>1</v>
      </c>
      <c r="T70" t="b">
        <f t="shared" si="44"/>
        <v>1</v>
      </c>
      <c r="U70" t="b">
        <f t="shared" si="45"/>
        <v>1</v>
      </c>
      <c r="V70" t="b">
        <f t="shared" si="46"/>
        <v>1</v>
      </c>
      <c r="W70" t="b">
        <f t="shared" si="47"/>
        <v>1</v>
      </c>
      <c r="Y70" s="160">
        <f t="shared" si="48"/>
        <v>0</v>
      </c>
      <c r="Z70" s="17">
        <f t="shared" si="0"/>
        <v>9</v>
      </c>
      <c r="AC70" s="17">
        <f t="shared" si="49"/>
        <v>0</v>
      </c>
      <c r="AD70">
        <f t="shared" si="1"/>
        <v>9</v>
      </c>
    </row>
    <row r="71" spans="1:32" ht="33.5" customHeight="1" thickBot="1" x14ac:dyDescent="0.4">
      <c r="A71" s="321"/>
      <c r="B71" s="157" t="s">
        <v>420</v>
      </c>
      <c r="C71" s="167"/>
      <c r="D71" s="150"/>
      <c r="E71" s="150"/>
      <c r="F71" s="151"/>
      <c r="G71" s="150"/>
      <c r="H71" s="28"/>
      <c r="I71" s="150"/>
      <c r="J71" s="151"/>
      <c r="K71" s="151"/>
      <c r="L71" s="151"/>
      <c r="M71" s="6">
        <v>9</v>
      </c>
      <c r="O71" t="b">
        <f t="shared" si="40"/>
        <v>1</v>
      </c>
      <c r="P71" t="b">
        <f t="shared" si="41"/>
        <v>1</v>
      </c>
      <c r="Q71" t="b">
        <f t="shared" si="42"/>
        <v>1</v>
      </c>
      <c r="R71" t="b">
        <f t="shared" si="43"/>
        <v>1</v>
      </c>
      <c r="T71" t="b">
        <f t="shared" si="44"/>
        <v>1</v>
      </c>
      <c r="U71" t="b">
        <f t="shared" si="45"/>
        <v>1</v>
      </c>
      <c r="V71" t="b">
        <f t="shared" si="46"/>
        <v>1</v>
      </c>
      <c r="W71" t="b">
        <f t="shared" si="47"/>
        <v>1</v>
      </c>
      <c r="Y71" s="160">
        <f t="shared" si="48"/>
        <v>0</v>
      </c>
      <c r="Z71" s="17">
        <f t="shared" si="0"/>
        <v>9</v>
      </c>
      <c r="AC71" s="17">
        <f t="shared" si="49"/>
        <v>0</v>
      </c>
      <c r="AD71">
        <f t="shared" si="1"/>
        <v>9</v>
      </c>
    </row>
    <row r="72" spans="1:32" ht="14.5" customHeight="1" x14ac:dyDescent="0.35">
      <c r="A72" s="316" t="s">
        <v>331</v>
      </c>
      <c r="B72" s="157" t="s">
        <v>338</v>
      </c>
      <c r="C72" s="167"/>
      <c r="D72" s="152"/>
      <c r="E72" s="152"/>
      <c r="F72" s="153"/>
      <c r="G72" s="152"/>
      <c r="H72" s="28"/>
      <c r="I72" s="152"/>
      <c r="J72" s="153"/>
      <c r="K72" s="153"/>
      <c r="L72" s="153"/>
      <c r="M72" s="6">
        <v>9</v>
      </c>
      <c r="O72" t="b">
        <f t="shared" si="40"/>
        <v>1</v>
      </c>
      <c r="P72" t="b">
        <f t="shared" si="41"/>
        <v>1</v>
      </c>
      <c r="Q72" t="b">
        <f t="shared" si="42"/>
        <v>1</v>
      </c>
      <c r="R72" t="b">
        <f t="shared" si="43"/>
        <v>1</v>
      </c>
      <c r="T72" t="b">
        <f t="shared" si="44"/>
        <v>1</v>
      </c>
      <c r="U72" t="b">
        <f t="shared" si="45"/>
        <v>1</v>
      </c>
      <c r="V72" t="b">
        <f t="shared" si="46"/>
        <v>1</v>
      </c>
      <c r="W72" t="b">
        <f t="shared" si="47"/>
        <v>1</v>
      </c>
      <c r="Y72" s="160">
        <f t="shared" si="48"/>
        <v>0</v>
      </c>
      <c r="Z72" s="17">
        <f t="shared" si="0"/>
        <v>9</v>
      </c>
      <c r="AC72" s="17">
        <f t="shared" si="49"/>
        <v>0</v>
      </c>
      <c r="AD72">
        <f t="shared" si="1"/>
        <v>9</v>
      </c>
    </row>
    <row r="73" spans="1:32" ht="75.5" customHeight="1" x14ac:dyDescent="0.35">
      <c r="A73" s="317"/>
      <c r="B73" s="146" t="s">
        <v>421</v>
      </c>
      <c r="C73" s="167"/>
      <c r="D73" s="29"/>
      <c r="E73" s="29"/>
      <c r="F73" s="102"/>
      <c r="G73" s="29"/>
      <c r="H73" s="28"/>
      <c r="I73" s="29"/>
      <c r="J73" s="102"/>
      <c r="K73" s="102"/>
      <c r="L73" s="102"/>
      <c r="M73" s="6">
        <v>9</v>
      </c>
      <c r="O73" t="b">
        <f t="shared" si="40"/>
        <v>1</v>
      </c>
      <c r="P73" t="b">
        <f t="shared" si="41"/>
        <v>1</v>
      </c>
      <c r="Q73" t="b">
        <f t="shared" si="42"/>
        <v>1</v>
      </c>
      <c r="R73" t="b">
        <f t="shared" si="43"/>
        <v>1</v>
      </c>
      <c r="T73" t="b">
        <f t="shared" si="44"/>
        <v>1</v>
      </c>
      <c r="U73" t="b">
        <f t="shared" si="45"/>
        <v>1</v>
      </c>
      <c r="V73" t="b">
        <f t="shared" si="46"/>
        <v>1</v>
      </c>
      <c r="W73" t="b">
        <f t="shared" si="47"/>
        <v>1</v>
      </c>
      <c r="Y73" s="160">
        <f t="shared" si="48"/>
        <v>0</v>
      </c>
      <c r="Z73" s="17">
        <f t="shared" si="0"/>
        <v>9</v>
      </c>
      <c r="AC73" s="17">
        <f t="shared" si="49"/>
        <v>0</v>
      </c>
      <c r="AD73">
        <f t="shared" si="1"/>
        <v>9</v>
      </c>
    </row>
    <row r="74" spans="1:32" ht="13" customHeight="1" thickBot="1" x14ac:dyDescent="0.4">
      <c r="A74" s="318"/>
      <c r="B74" s="146" t="s">
        <v>422</v>
      </c>
      <c r="C74" s="167"/>
      <c r="D74" s="29"/>
      <c r="E74" s="29"/>
      <c r="F74" s="102"/>
      <c r="G74" s="29"/>
      <c r="H74" s="28"/>
      <c r="I74" s="29"/>
      <c r="J74" s="102"/>
      <c r="K74" s="102"/>
      <c r="L74" s="102"/>
      <c r="M74" s="6">
        <v>9</v>
      </c>
      <c r="O74" t="b">
        <f t="shared" si="40"/>
        <v>1</v>
      </c>
      <c r="P74" t="b">
        <f t="shared" si="41"/>
        <v>1</v>
      </c>
      <c r="Q74" t="b">
        <f t="shared" si="42"/>
        <v>1</v>
      </c>
      <c r="R74" t="b">
        <f t="shared" si="43"/>
        <v>1</v>
      </c>
      <c r="T74" t="b">
        <f t="shared" si="44"/>
        <v>1</v>
      </c>
      <c r="U74" t="b">
        <f t="shared" si="45"/>
        <v>1</v>
      </c>
      <c r="V74" t="b">
        <f t="shared" si="46"/>
        <v>1</v>
      </c>
      <c r="W74" t="b">
        <f t="shared" si="47"/>
        <v>1</v>
      </c>
      <c r="Y74" s="160">
        <f t="shared" si="48"/>
        <v>0</v>
      </c>
      <c r="Z74" s="17">
        <f t="shared" si="0"/>
        <v>9</v>
      </c>
      <c r="AC74" s="17">
        <f t="shared" si="49"/>
        <v>0</v>
      </c>
      <c r="AD74">
        <f t="shared" si="1"/>
        <v>9</v>
      </c>
    </row>
    <row r="75" spans="1:32" ht="23" customHeight="1" x14ac:dyDescent="0.35">
      <c r="A75" s="316" t="s">
        <v>331</v>
      </c>
      <c r="B75" s="146" t="s">
        <v>423</v>
      </c>
      <c r="C75" s="167"/>
      <c r="D75" s="29"/>
      <c r="E75" s="29"/>
      <c r="F75" s="102"/>
      <c r="G75" s="29"/>
      <c r="H75" s="28"/>
      <c r="I75" s="29"/>
      <c r="J75" s="102"/>
      <c r="K75" s="102"/>
      <c r="L75" s="102"/>
      <c r="M75" s="6">
        <v>9</v>
      </c>
      <c r="O75" t="b">
        <f t="shared" si="40"/>
        <v>1</v>
      </c>
      <c r="P75" t="b">
        <f t="shared" si="41"/>
        <v>1</v>
      </c>
      <c r="Q75" t="b">
        <f t="shared" si="42"/>
        <v>1</v>
      </c>
      <c r="R75" t="b">
        <f t="shared" si="43"/>
        <v>1</v>
      </c>
      <c r="T75" t="b">
        <f t="shared" si="44"/>
        <v>1</v>
      </c>
      <c r="U75" t="b">
        <f t="shared" si="45"/>
        <v>1</v>
      </c>
      <c r="V75" t="b">
        <f t="shared" si="46"/>
        <v>1</v>
      </c>
      <c r="W75" t="b">
        <f t="shared" si="47"/>
        <v>1</v>
      </c>
      <c r="Y75" s="160">
        <f t="shared" si="48"/>
        <v>0</v>
      </c>
      <c r="Z75" s="17">
        <f t="shared" si="0"/>
        <v>9</v>
      </c>
      <c r="AC75" s="17">
        <f t="shared" si="49"/>
        <v>0</v>
      </c>
      <c r="AD75">
        <f t="shared" si="1"/>
        <v>9</v>
      </c>
    </row>
    <row r="76" spans="1:32" ht="26.5" customHeight="1" x14ac:dyDescent="0.35">
      <c r="A76" s="317"/>
      <c r="B76" s="146" t="s">
        <v>424</v>
      </c>
      <c r="C76" s="167"/>
      <c r="D76" s="29"/>
      <c r="E76" s="29"/>
      <c r="F76" s="102"/>
      <c r="G76" s="29"/>
      <c r="H76" s="28"/>
      <c r="I76" s="29"/>
      <c r="J76" s="102"/>
      <c r="K76" s="102"/>
      <c r="L76" s="102"/>
      <c r="M76" s="6">
        <v>9</v>
      </c>
      <c r="O76" t="b">
        <f t="shared" si="40"/>
        <v>1</v>
      </c>
      <c r="P76" t="b">
        <f t="shared" si="41"/>
        <v>1</v>
      </c>
      <c r="Q76" t="b">
        <f t="shared" si="42"/>
        <v>1</v>
      </c>
      <c r="R76" t="b">
        <f t="shared" si="43"/>
        <v>1</v>
      </c>
      <c r="T76" t="b">
        <f t="shared" si="44"/>
        <v>1</v>
      </c>
      <c r="U76" t="b">
        <f t="shared" si="45"/>
        <v>1</v>
      </c>
      <c r="V76" t="b">
        <f t="shared" si="46"/>
        <v>1</v>
      </c>
      <c r="W76" t="b">
        <f t="shared" si="47"/>
        <v>1</v>
      </c>
      <c r="Y76" s="160">
        <f t="shared" si="48"/>
        <v>0</v>
      </c>
      <c r="Z76" s="17">
        <f t="shared" si="0"/>
        <v>9</v>
      </c>
      <c r="AC76" s="17">
        <f t="shared" si="49"/>
        <v>0</v>
      </c>
      <c r="AD76">
        <f t="shared" si="1"/>
        <v>9</v>
      </c>
    </row>
    <row r="77" spans="1:32" ht="33" customHeight="1" thickBot="1" x14ac:dyDescent="0.4">
      <c r="A77" s="317"/>
      <c r="B77" s="156" t="s">
        <v>425</v>
      </c>
      <c r="C77" s="195"/>
      <c r="D77" s="150"/>
      <c r="E77" s="150"/>
      <c r="F77" s="151"/>
      <c r="G77" s="150"/>
      <c r="H77" s="28"/>
      <c r="I77" s="150"/>
      <c r="J77" s="151"/>
      <c r="K77" s="151"/>
      <c r="L77" s="151"/>
      <c r="M77" s="6">
        <v>9</v>
      </c>
      <c r="O77" t="b">
        <f t="shared" si="40"/>
        <v>1</v>
      </c>
      <c r="P77" t="b">
        <f t="shared" si="41"/>
        <v>1</v>
      </c>
      <c r="Q77" t="b">
        <f t="shared" si="42"/>
        <v>1</v>
      </c>
      <c r="R77" t="b">
        <f t="shared" si="43"/>
        <v>1</v>
      </c>
      <c r="T77" t="b">
        <f t="shared" si="44"/>
        <v>1</v>
      </c>
      <c r="U77" t="b">
        <f t="shared" si="45"/>
        <v>1</v>
      </c>
      <c r="V77" t="b">
        <f t="shared" si="46"/>
        <v>1</v>
      </c>
      <c r="W77" t="b">
        <f t="shared" si="47"/>
        <v>1</v>
      </c>
      <c r="Y77" s="160">
        <f t="shared" si="48"/>
        <v>0</v>
      </c>
      <c r="Z77" s="17">
        <f t="shared" si="0"/>
        <v>9</v>
      </c>
      <c r="AC77" s="17">
        <f t="shared" si="49"/>
        <v>0</v>
      </c>
      <c r="AD77">
        <f t="shared" si="1"/>
        <v>9</v>
      </c>
    </row>
    <row r="78" spans="1:32" ht="100" customHeight="1" thickBot="1" x14ac:dyDescent="0.4">
      <c r="A78" s="299"/>
      <c r="B78" s="300"/>
      <c r="C78" s="300"/>
      <c r="D78" s="300"/>
      <c r="E78" s="300"/>
      <c r="F78" s="300"/>
      <c r="G78" s="300"/>
      <c r="H78" s="300"/>
      <c r="I78" s="300"/>
      <c r="J78" s="300"/>
      <c r="K78" s="300"/>
      <c r="L78" s="301"/>
      <c r="M78" s="6"/>
      <c r="Y78" s="160"/>
      <c r="Z78" s="17"/>
      <c r="AC78" s="17"/>
    </row>
    <row r="79" spans="1:32" ht="30" customHeight="1" x14ac:dyDescent="0.35">
      <c r="A79" s="118"/>
      <c r="F79" s="144"/>
      <c r="M79" s="49">
        <f>SUM(M62:M77)</f>
        <v>144</v>
      </c>
      <c r="Y79" s="17">
        <f>SUM(Y62:Y77)</f>
        <v>0</v>
      </c>
      <c r="Z79" s="17">
        <f>SUM(Z62:Z77)</f>
        <v>144</v>
      </c>
      <c r="AA79">
        <f>M79-Z79</f>
        <v>0</v>
      </c>
      <c r="AB79" s="18">
        <f>IF(AA79=0,0,Y79/AA79*100)</f>
        <v>0</v>
      </c>
      <c r="AC79" s="13">
        <f>SUM(AC62:AC78)</f>
        <v>0</v>
      </c>
      <c r="AD79">
        <f>SUM(AD62:AD78)</f>
        <v>144</v>
      </c>
      <c r="AE79">
        <f>M79-AD79</f>
        <v>0</v>
      </c>
      <c r="AF79" s="20">
        <f>IF(AE79=0,0,AC79/AE79*100)</f>
        <v>0</v>
      </c>
    </row>
    <row r="80" spans="1:32" ht="25.5" customHeight="1" x14ac:dyDescent="0.35">
      <c r="A80" s="116"/>
      <c r="B80" s="117"/>
      <c r="F80" s="144"/>
      <c r="M80" s="49"/>
      <c r="Y80" s="17"/>
      <c r="Z80" s="17"/>
      <c r="AB80" s="18"/>
      <c r="AC80" s="13"/>
      <c r="AF80" s="20"/>
    </row>
    <row r="81" spans="1:32" ht="35" customHeight="1" x14ac:dyDescent="0.35">
      <c r="A81" s="2"/>
      <c r="F81" s="144"/>
      <c r="M81" s="49" t="s">
        <v>31</v>
      </c>
      <c r="Y81" t="s">
        <v>32</v>
      </c>
      <c r="AA81" t="s">
        <v>30</v>
      </c>
      <c r="AB81" s="50" t="s">
        <v>34</v>
      </c>
      <c r="AC81" t="s">
        <v>32</v>
      </c>
      <c r="AE81" t="s">
        <v>30</v>
      </c>
      <c r="AF81" s="50" t="s">
        <v>34</v>
      </c>
    </row>
    <row r="82" spans="1:32" x14ac:dyDescent="0.35">
      <c r="A82" s="8" t="s">
        <v>333</v>
      </c>
      <c r="B82" s="162"/>
      <c r="M82" s="49"/>
      <c r="AB82" s="50"/>
      <c r="AF82" s="50"/>
    </row>
    <row r="83" spans="1:32" x14ac:dyDescent="0.35">
      <c r="A83" s="8" t="s">
        <v>428</v>
      </c>
      <c r="B83" s="200">
        <f>'FP 6de jaar'!K5</f>
        <v>0</v>
      </c>
      <c r="M83" s="49"/>
      <c r="AB83" s="50"/>
      <c r="AF83" s="50"/>
    </row>
    <row r="84" spans="1:32" x14ac:dyDescent="0.35">
      <c r="A84" s="11" t="s">
        <v>48</v>
      </c>
      <c r="B84" s="162" cm="1">
        <f t="array" ref="B84:C84">'FP 6de jaar'!K11:L11</f>
        <v>0</v>
      </c>
      <c r="C84">
        <v>0</v>
      </c>
      <c r="D84" s="232" t="str">
        <f>IF(AB25=0,"/",IF(AB25&lt;15,"Beginsituatie",IF(AB25&lt;50,"Is op weg",IF(AB25&lt;80,"Bereikt",IF(AB25&lt;100,"Excellent",IF(AB25="/","","Excellent"))))))</f>
        <v>/</v>
      </c>
      <c r="E84" s="232"/>
      <c r="F84" s="309">
        <f>AB25</f>
        <v>0</v>
      </c>
      <c r="G84" s="309"/>
      <c r="I84" s="232" t="str">
        <f>IF(AF25=0,"/",IF(AF25&lt;15,"Beginsituatie",IF(AF25&lt;50,"Is op weg",IF(AF25&lt;80,"Bereikt",IF(AF25&lt;100,"Excellent",IF(AF25="/","","Excellent"))))))</f>
        <v>/</v>
      </c>
      <c r="J84" s="232"/>
      <c r="K84" s="267">
        <f>AF25</f>
        <v>0</v>
      </c>
      <c r="L84" s="267"/>
      <c r="M84" s="49">
        <v>2</v>
      </c>
    </row>
    <row r="85" spans="1:32" x14ac:dyDescent="0.35">
      <c r="A85" s="11" t="s">
        <v>50</v>
      </c>
      <c r="B85" s="163" cm="1">
        <f t="array" ref="B85:C85">'FP 6de jaar'!K9:L9</f>
        <v>0</v>
      </c>
      <c r="C85">
        <v>0</v>
      </c>
      <c r="D85" s="232" t="str">
        <f>IF(AB38=0,"/",IF(AB38&lt;15,"Beginsituatie",IF(AB38&lt;50,"Is op weg",IF(AB38&lt;80,"Bereikt",IF(AB38&lt;100,"Excellent",IF(AB38="/","","Excellent"))))))</f>
        <v>/</v>
      </c>
      <c r="E85" s="232"/>
      <c r="F85" s="309">
        <f>AB38</f>
        <v>0</v>
      </c>
      <c r="G85" s="309"/>
      <c r="I85" s="232" t="str">
        <f>IF(AF38=0,"/",IF(AF38&lt;15,"Beginsituatie",IF(AF38&lt;50,"Is op weg",IF(AF38&lt;80,"Bereikt",IF(AF38&lt;100,"Excellent",IF(AF38="/","","Excellent"))))))</f>
        <v>/</v>
      </c>
      <c r="J85" s="232"/>
      <c r="K85" s="267">
        <f>AF38</f>
        <v>0</v>
      </c>
      <c r="L85" s="267"/>
      <c r="M85" s="49">
        <v>3</v>
      </c>
      <c r="U85" t="s">
        <v>35</v>
      </c>
      <c r="Z85" t="s">
        <v>34</v>
      </c>
    </row>
    <row r="86" spans="1:32" x14ac:dyDescent="0.35">
      <c r="A86" s="11" t="s">
        <v>49</v>
      </c>
      <c r="B86" s="164" t="str">
        <f>D8</f>
        <v>Periode 1</v>
      </c>
      <c r="D86" s="232" t="str">
        <f>IF(AB59=0,"/",IF(AB59&lt;15,"Beginsituatie",IF(AB59&lt;50,"Is op weg",IF(AB59&lt;80,"Bereikt",IF(AB59&lt;100,"Excellent",IF(AB59="/","","Excellent"))))))</f>
        <v>/</v>
      </c>
      <c r="E86" s="232"/>
      <c r="F86" s="309">
        <f>AB59</f>
        <v>0</v>
      </c>
      <c r="G86" s="309"/>
      <c r="I86" s="232" t="str">
        <f>IF(AF59=0,"/",IF(AF59&lt;15,"Beginsituatie",IF(AF59&lt;50,"Is op weg",IF(AF59&lt;80,"Bereikt",IF(AF59&lt;100,"Excellent",IF(AF59="/","","Excellent"))))))</f>
        <v>/</v>
      </c>
      <c r="J86" s="232"/>
      <c r="K86" s="267">
        <f>AF59</f>
        <v>0</v>
      </c>
      <c r="L86" s="267"/>
      <c r="M86" s="49">
        <v>4</v>
      </c>
      <c r="T86" s="17"/>
      <c r="W86" t="s">
        <v>37</v>
      </c>
      <c r="AA86" s="22">
        <f>AB25*0.25</f>
        <v>0</v>
      </c>
      <c r="AF86" s="23">
        <f>AF25*0.25</f>
        <v>0</v>
      </c>
    </row>
    <row r="87" spans="1:32" x14ac:dyDescent="0.35">
      <c r="A87" s="11" t="s">
        <v>94</v>
      </c>
      <c r="D87" s="232" t="str">
        <f>IF(AB79=0,"/",IF(AB79&lt;15,"Beginsituatie",IF(AB79&lt;50,"Is op weg",IF(AB79&lt;80,"Bereikt",IF(AB79&lt;100,"Excellent",IF(AB79="/","","Excellent"))))))</f>
        <v>/</v>
      </c>
      <c r="E87" s="232"/>
      <c r="F87" s="309">
        <f>AB79</f>
        <v>0</v>
      </c>
      <c r="G87" s="309"/>
      <c r="I87" s="232" t="str">
        <f>IF(AF79=0,"/",IF(AF79&lt;15,"Beginsituatie",IF(AF79&lt;50,"Is op weg",IF(AF79&lt;80,"Bereikt",IF(AF79&lt;100,"Excellent",IF(AF79="/","","Excellent"))))))</f>
        <v>/</v>
      </c>
      <c r="J87" s="232"/>
      <c r="K87" s="267">
        <f>AF79</f>
        <v>0</v>
      </c>
      <c r="L87" s="267"/>
      <c r="M87" s="49">
        <v>5</v>
      </c>
      <c r="T87" s="17"/>
      <c r="W87" t="s">
        <v>36</v>
      </c>
      <c r="AA87" s="22">
        <f>AB38*0.25</f>
        <v>0</v>
      </c>
      <c r="AF87" s="23">
        <f>AF38*0.25</f>
        <v>0</v>
      </c>
    </row>
    <row r="88" spans="1:32" ht="13" hidden="1" customHeight="1" x14ac:dyDescent="0.35">
      <c r="A88" s="2"/>
      <c r="D88" s="129"/>
      <c r="E88" s="130"/>
      <c r="F88" s="310" t="e">
        <f>#REF!</f>
        <v>#REF!</v>
      </c>
      <c r="G88" s="310"/>
      <c r="H88" s="129"/>
      <c r="I88" s="129"/>
      <c r="J88" s="130"/>
      <c r="K88" s="310" t="e">
        <f>#REF!</f>
        <v>#REF!</v>
      </c>
      <c r="L88" s="310"/>
      <c r="M88" s="49">
        <v>6</v>
      </c>
      <c r="W88" t="s">
        <v>38</v>
      </c>
      <c r="AA88" s="22">
        <f>AB59*0.25</f>
        <v>0</v>
      </c>
      <c r="AF88" s="23">
        <f>AF59*0.25</f>
        <v>0</v>
      </c>
    </row>
    <row r="89" spans="1:32" ht="16" customHeight="1" x14ac:dyDescent="0.35">
      <c r="A89" s="2"/>
      <c r="D89" s="305" t="s">
        <v>24</v>
      </c>
      <c r="E89" s="306"/>
      <c r="F89" s="306"/>
      <c r="G89" s="307"/>
      <c r="H89" s="129"/>
      <c r="I89" s="305" t="s">
        <v>25</v>
      </c>
      <c r="J89" s="306"/>
      <c r="K89" s="306"/>
      <c r="L89" s="307"/>
      <c r="M89" s="49">
        <v>7</v>
      </c>
      <c r="R89" s="17"/>
      <c r="W89" t="s">
        <v>39</v>
      </c>
      <c r="AA89" s="22">
        <f>AB79*0.25</f>
        <v>0</v>
      </c>
      <c r="AF89" s="23">
        <f>AF79*0.25</f>
        <v>0</v>
      </c>
    </row>
    <row r="90" spans="1:32" x14ac:dyDescent="0.35">
      <c r="A90" s="89" t="s">
        <v>93</v>
      </c>
      <c r="B90" s="89"/>
      <c r="D90" s="130"/>
      <c r="E90" s="130"/>
      <c r="F90" s="130"/>
      <c r="G90" s="130"/>
      <c r="H90" s="129"/>
      <c r="I90" s="130"/>
      <c r="J90" s="130"/>
      <c r="K90" s="130"/>
      <c r="L90" s="130"/>
      <c r="M90" s="49"/>
      <c r="R90" s="17"/>
      <c r="AA90" s="22"/>
      <c r="AF90" s="23"/>
    </row>
    <row r="91" spans="1:32" x14ac:dyDescent="0.35">
      <c r="A91" s="87"/>
      <c r="B91" s="88"/>
      <c r="D91" s="130"/>
      <c r="E91" s="130"/>
      <c r="F91" s="130"/>
      <c r="G91" s="130"/>
      <c r="H91" s="129"/>
      <c r="I91" s="130"/>
      <c r="J91" s="130"/>
      <c r="K91" s="130"/>
      <c r="L91" s="130"/>
      <c r="M91" s="49"/>
      <c r="R91" s="17"/>
      <c r="AA91" s="22"/>
      <c r="AF91" s="23"/>
    </row>
    <row r="92" spans="1:32" x14ac:dyDescent="0.35">
      <c r="A92" s="89" t="s">
        <v>93</v>
      </c>
      <c r="B92" s="89"/>
    </row>
    <row r="93" spans="1:32" ht="9.75" customHeight="1" x14ac:dyDescent="0.35">
      <c r="A93" s="2"/>
      <c r="C93" s="88"/>
      <c r="D93" s="87"/>
      <c r="E93" s="88"/>
      <c r="F93" s="88"/>
      <c r="G93" s="87"/>
      <c r="H93" s="88"/>
      <c r="I93" s="88"/>
      <c r="J93" s="87"/>
      <c r="K93" s="88"/>
      <c r="L93" s="88"/>
    </row>
  </sheetData>
  <sheetProtection algorithmName="SHA-512" hashValue="mIRHOs8MxIYQiQfpk01+b2a19MfknULtH9grXEi/qLNIxk1CEKT3pVIGtmjdwMd5GL5vAQVOnD6lQnQ+61J4MQ==" saltValue="7QGD9SFWrO86ofIQ8pvYXQ==" spinCount="100000" sheet="1" selectLockedCells="1"/>
  <mergeCells count="47">
    <mergeCell ref="D89:G89"/>
    <mergeCell ref="I89:L89"/>
    <mergeCell ref="A72:A74"/>
    <mergeCell ref="A75:A77"/>
    <mergeCell ref="D87:E87"/>
    <mergeCell ref="F87:G87"/>
    <mergeCell ref="I87:J87"/>
    <mergeCell ref="K87:L87"/>
    <mergeCell ref="F88:G88"/>
    <mergeCell ref="K88:L88"/>
    <mergeCell ref="D85:E85"/>
    <mergeCell ref="F85:G85"/>
    <mergeCell ref="I85:J85"/>
    <mergeCell ref="K85:L85"/>
    <mergeCell ref="D86:E86"/>
    <mergeCell ref="F86:G86"/>
    <mergeCell ref="I86:J86"/>
    <mergeCell ref="K86:L86"/>
    <mergeCell ref="A78:L78"/>
    <mergeCell ref="D84:E84"/>
    <mergeCell ref="F84:G84"/>
    <mergeCell ref="I84:J84"/>
    <mergeCell ref="K84:L84"/>
    <mergeCell ref="A68:A71"/>
    <mergeCell ref="A30:A33"/>
    <mergeCell ref="A34:A35"/>
    <mergeCell ref="A37:L37"/>
    <mergeCell ref="A41:A44"/>
    <mergeCell ref="A46:L46"/>
    <mergeCell ref="A47:A49"/>
    <mergeCell ref="A50:A51"/>
    <mergeCell ref="A53:A55"/>
    <mergeCell ref="A56:L56"/>
    <mergeCell ref="A62:A64"/>
    <mergeCell ref="A65:A67"/>
    <mergeCell ref="A27:A29"/>
    <mergeCell ref="D4:G4"/>
    <mergeCell ref="D8:G8"/>
    <mergeCell ref="D9:G9"/>
    <mergeCell ref="I9:L9"/>
    <mergeCell ref="D11:G11"/>
    <mergeCell ref="I11:L11"/>
    <mergeCell ref="D12:G12"/>
    <mergeCell ref="I12:L12"/>
    <mergeCell ref="A16:A20"/>
    <mergeCell ref="A21:A22"/>
    <mergeCell ref="A24:L24"/>
  </mergeCells>
  <conditionalFormatting sqref="B82:B84">
    <cfRule type="cellIs" dxfId="19" priority="3" operator="equal">
      <formula>0</formula>
    </cfRule>
  </conditionalFormatting>
  <conditionalFormatting sqref="B86">
    <cfRule type="cellIs" dxfId="18" priority="1" operator="equal">
      <formula>0</formula>
    </cfRule>
    <cfRule type="cellIs" dxfId="17" priority="2" operator="equal">
      <formula>"0/01/1900"</formula>
    </cfRule>
  </conditionalFormatting>
  <dataValidations count="1">
    <dataValidation type="custom" allowBlank="1" showInputMessage="1" showErrorMessage="1" sqref="D57:G58 I57:L58 I47:L55 D47:G55 I16:L23 D16:G23 D28:G36 I28:L36 D62:G77 I62:L77 D41:G45 I41:L45" xr:uid="{6BCBAA6D-2F84-4597-A662-E1024EE0E9ED}">
      <formula1>AND(D16="x",O16=TRUE)</formula1>
    </dataValidation>
  </dataValidations>
  <pageMargins left="0.23622047244094491" right="0.23622047244094491" top="0.55118110236220474" bottom="0.55118110236220474" header="0.31496062992125984" footer="0.31496062992125984"/>
  <pageSetup paperSize="9" orientation="landscape" r:id="rId1"/>
  <rowBreaks count="2" manualBreakCount="2">
    <brk id="59" max="11" man="1"/>
    <brk id="79"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7A1E3-29F7-47F4-9EF7-464ACBCEC0F6}">
  <dimension ref="A1:AL93"/>
  <sheetViews>
    <sheetView showGridLines="0" showRowColHeaders="0" zoomScale="80" zoomScaleNormal="80" workbookViewId="0">
      <pane xSplit="1" topLeftCell="B1" activePane="topRight" state="frozen"/>
      <selection pane="topRight" activeCell="A78" sqref="A78:L78"/>
    </sheetView>
  </sheetViews>
  <sheetFormatPr defaultRowHeight="14.5" x14ac:dyDescent="0.35"/>
  <cols>
    <col min="1" max="1" width="18.7265625" customWidth="1"/>
    <col min="2" max="2" width="52.08984375" customWidth="1"/>
    <col min="3" max="3" width="8.984375E-2" customWidth="1"/>
    <col min="4" max="7" width="8.6328125" customWidth="1"/>
    <col min="8" max="8" width="8.984375E-2" customWidth="1"/>
    <col min="9" max="11" width="8.6328125" customWidth="1"/>
    <col min="12" max="12" width="7.453125" customWidth="1"/>
    <col min="13" max="13" width="8.984375E-2" customWidth="1"/>
    <col min="14" max="14" width="16.1796875" hidden="1" customWidth="1"/>
    <col min="15" max="15" width="13.453125" hidden="1" customWidth="1"/>
    <col min="16" max="16" width="19.90625" hidden="1" customWidth="1"/>
    <col min="17" max="17" width="13.54296875" hidden="1" customWidth="1"/>
    <col min="18" max="18" width="13" hidden="1" customWidth="1"/>
    <col min="19" max="19" width="9.90625" hidden="1" customWidth="1"/>
    <col min="20" max="20" width="14.1796875" hidden="1" customWidth="1"/>
    <col min="21" max="21" width="12.1796875" hidden="1" customWidth="1"/>
    <col min="22" max="22" width="13.7265625" hidden="1" customWidth="1"/>
    <col min="23" max="23" width="8.984375E-2" customWidth="1"/>
    <col min="24" max="24" width="14.1796875" hidden="1" customWidth="1"/>
    <col min="25" max="25" width="13" hidden="1" customWidth="1"/>
    <col min="26" max="26" width="13.453125" hidden="1" customWidth="1"/>
    <col min="27" max="27" width="15.54296875" hidden="1" customWidth="1"/>
    <col min="28" max="28" width="20.08984375" hidden="1" customWidth="1"/>
    <col min="29" max="29" width="18.54296875" hidden="1" customWidth="1"/>
    <col min="30" max="30" width="15.08984375" hidden="1" customWidth="1"/>
    <col min="31" max="31" width="17.54296875" hidden="1" customWidth="1"/>
    <col min="32" max="33" width="25.81640625" hidden="1" customWidth="1"/>
    <col min="34" max="34" width="10.1796875" hidden="1" customWidth="1"/>
    <col min="35" max="35" width="6.453125" hidden="1" customWidth="1"/>
    <col min="36" max="36" width="8.984375E-2" customWidth="1"/>
    <col min="37" max="38" width="8.7265625" hidden="1" customWidth="1"/>
  </cols>
  <sheetData>
    <row r="1" spans="1:30" x14ac:dyDescent="0.35">
      <c r="I1" s="142"/>
      <c r="Z1" t="s">
        <v>341</v>
      </c>
    </row>
    <row r="2" spans="1:30" ht="18.75" customHeight="1" x14ac:dyDescent="0.35">
      <c r="A2" s="67"/>
      <c r="B2" s="4"/>
      <c r="C2" s="134"/>
      <c r="D2" s="134"/>
      <c r="E2" s="134"/>
      <c r="F2" s="134"/>
      <c r="G2" s="134"/>
      <c r="H2" s="134"/>
      <c r="I2" s="134"/>
      <c r="J2" s="134"/>
      <c r="K2" s="134"/>
      <c r="L2" s="135"/>
    </row>
    <row r="3" spans="1:30" ht="3" customHeight="1" x14ac:dyDescent="0.35">
      <c r="A3" s="2"/>
      <c r="B3" s="4"/>
    </row>
    <row r="4" spans="1:30" ht="18.75" customHeight="1" x14ac:dyDescent="0.35">
      <c r="A4" s="2"/>
      <c r="B4" s="11" t="s">
        <v>52</v>
      </c>
      <c r="C4" s="136"/>
      <c r="D4" s="308">
        <f>'FP 5de jaar'!K5</f>
        <v>0</v>
      </c>
      <c r="E4" s="308"/>
      <c r="F4" s="308"/>
      <c r="G4" s="308"/>
      <c r="H4" s="136"/>
      <c r="I4" s="136"/>
      <c r="J4" s="136" t="s">
        <v>426</v>
      </c>
      <c r="K4" s="176" cm="1">
        <f t="array" ref="K4:L4">'FP 6de jaar'!K11:L11</f>
        <v>0</v>
      </c>
      <c r="L4" s="145">
        <v>0</v>
      </c>
    </row>
    <row r="5" spans="1:30" ht="3" customHeight="1" x14ac:dyDescent="0.35">
      <c r="A5" s="2"/>
      <c r="B5" s="2"/>
    </row>
    <row r="6" spans="1:30" ht="18" customHeight="1" x14ac:dyDescent="0.35">
      <c r="A6" s="2"/>
      <c r="B6" s="52" t="s">
        <v>67</v>
      </c>
      <c r="D6" s="2"/>
      <c r="E6" s="2"/>
      <c r="F6" s="2"/>
      <c r="G6" s="2"/>
      <c r="H6" s="2"/>
      <c r="I6" s="119"/>
      <c r="J6" s="161" t="s">
        <v>313</v>
      </c>
      <c r="K6" s="120" cm="1">
        <f t="array" ref="K6:L6">'FP 5de jaar'!K9:L9</f>
        <v>0</v>
      </c>
      <c r="L6" s="177">
        <v>0</v>
      </c>
    </row>
    <row r="7" spans="1:30" ht="3" customHeight="1" x14ac:dyDescent="0.35">
      <c r="B7" s="2"/>
    </row>
    <row r="8" spans="1:30" ht="18" customHeight="1" x14ac:dyDescent="0.35">
      <c r="B8" s="11" t="s">
        <v>54</v>
      </c>
      <c r="D8" s="284" t="s">
        <v>359</v>
      </c>
      <c r="E8" s="284"/>
      <c r="F8" s="284"/>
      <c r="G8" s="284"/>
      <c r="H8" s="169"/>
      <c r="I8" s="169"/>
      <c r="J8" s="169"/>
      <c r="K8" s="169"/>
      <c r="L8" s="169"/>
      <c r="M8" s="169"/>
    </row>
    <row r="9" spans="1:30" ht="4.5" customHeight="1" x14ac:dyDescent="0.35">
      <c r="B9" s="2"/>
      <c r="D9" s="245"/>
      <c r="E9" s="245"/>
      <c r="F9" s="245"/>
      <c r="G9" s="245"/>
      <c r="H9" s="6"/>
      <c r="I9" s="245"/>
      <c r="J9" s="245"/>
      <c r="K9" s="245"/>
      <c r="L9" s="245"/>
    </row>
    <row r="10" spans="1:30" ht="14" customHeight="1" thickBot="1" x14ac:dyDescent="0.4">
      <c r="B10" s="11" t="s">
        <v>77</v>
      </c>
      <c r="D10" s="131"/>
      <c r="E10" s="131"/>
      <c r="F10" s="131"/>
      <c r="G10" s="131"/>
      <c r="H10" s="6"/>
      <c r="I10" s="131"/>
      <c r="J10" s="131"/>
      <c r="K10" s="131"/>
      <c r="L10" s="131"/>
    </row>
    <row r="11" spans="1:30" ht="17" customHeight="1" thickBot="1" x14ac:dyDescent="0.4">
      <c r="B11" s="2"/>
      <c r="D11" s="285" t="s">
        <v>324</v>
      </c>
      <c r="E11" s="286"/>
      <c r="F11" s="286"/>
      <c r="G11" s="287"/>
      <c r="H11" s="6"/>
      <c r="I11" s="288" t="s">
        <v>324</v>
      </c>
      <c r="J11" s="289"/>
      <c r="K11" s="289"/>
      <c r="L11" s="290"/>
    </row>
    <row r="12" spans="1:30" ht="14.5" customHeight="1" thickBot="1" x14ac:dyDescent="0.4">
      <c r="D12" s="296" t="s">
        <v>24</v>
      </c>
      <c r="E12" s="297"/>
      <c r="F12" s="297"/>
      <c r="G12" s="298"/>
      <c r="H12" s="2"/>
      <c r="I12" s="278" t="s">
        <v>25</v>
      </c>
      <c r="J12" s="279"/>
      <c r="K12" s="279"/>
      <c r="L12" s="280"/>
      <c r="Y12" s="142" t="s">
        <v>427</v>
      </c>
      <c r="Z12" s="142"/>
    </row>
    <row r="13" spans="1:30" ht="1.5" hidden="1" customHeight="1" thickBot="1" x14ac:dyDescent="0.4">
      <c r="B13" s="2"/>
      <c r="D13" s="130"/>
      <c r="E13" s="130"/>
      <c r="F13" s="130"/>
      <c r="G13" s="130"/>
      <c r="I13" s="7"/>
      <c r="J13" s="7"/>
      <c r="K13" s="7"/>
      <c r="L13" s="7"/>
      <c r="Y13" s="142"/>
      <c r="Z13" s="142"/>
    </row>
    <row r="14" spans="1:30" ht="20" customHeight="1" thickBot="1" x14ac:dyDescent="0.4">
      <c r="A14" s="132" t="s">
        <v>372</v>
      </c>
      <c r="B14" s="133"/>
      <c r="C14" s="126"/>
      <c r="D14" s="147" t="s">
        <v>317</v>
      </c>
      <c r="E14" s="147" t="s">
        <v>316</v>
      </c>
      <c r="F14" s="147" t="s">
        <v>318</v>
      </c>
      <c r="G14" s="147" t="s">
        <v>319</v>
      </c>
      <c r="H14" s="148"/>
      <c r="I14" s="149" t="s">
        <v>317</v>
      </c>
      <c r="J14" s="149" t="s">
        <v>316</v>
      </c>
      <c r="K14" s="149" t="s">
        <v>318</v>
      </c>
      <c r="L14" s="149" t="s">
        <v>319</v>
      </c>
      <c r="Y14" s="142"/>
      <c r="Z14" s="142"/>
    </row>
    <row r="15" spans="1:30" ht="4" hidden="1" customHeight="1" thickBot="1" x14ac:dyDescent="0.4">
      <c r="A15" s="9"/>
      <c r="B15" s="10"/>
      <c r="D15" s="137" t="s">
        <v>320</v>
      </c>
      <c r="E15" s="137" t="s">
        <v>321</v>
      </c>
      <c r="F15" s="137" t="s">
        <v>322</v>
      </c>
      <c r="G15" s="138" t="s">
        <v>323</v>
      </c>
      <c r="H15" s="139"/>
      <c r="I15" s="140" t="s">
        <v>320</v>
      </c>
      <c r="J15" s="140" t="s">
        <v>321</v>
      </c>
      <c r="K15" s="140" t="s">
        <v>322</v>
      </c>
      <c r="L15" s="141" t="s">
        <v>323</v>
      </c>
      <c r="Y15" s="142"/>
      <c r="Z15" s="142"/>
    </row>
    <row r="16" spans="1:30" ht="41.5" customHeight="1" x14ac:dyDescent="0.35">
      <c r="A16" s="281" t="s">
        <v>373</v>
      </c>
      <c r="B16" s="122" t="s">
        <v>374</v>
      </c>
      <c r="D16" s="29"/>
      <c r="E16" s="29"/>
      <c r="F16" s="102"/>
      <c r="G16" s="29"/>
      <c r="H16" s="28"/>
      <c r="I16" s="29"/>
      <c r="J16" s="29"/>
      <c r="K16" s="102"/>
      <c r="L16" s="29"/>
      <c r="M16" s="6">
        <v>9</v>
      </c>
      <c r="O16" t="b">
        <f>AND(ISBLANK(E16),ISBLANK(F16),ISBLANK(G16))</f>
        <v>1</v>
      </c>
      <c r="P16" t="b">
        <f>AND(ISBLANK(D16),ISBLANK(F16),ISBLANK(G16))</f>
        <v>1</v>
      </c>
      <c r="Q16" t="b">
        <f>AND(ISBLANK(D16),ISBLANK(E16),ISBLANK(G16))</f>
        <v>1</v>
      </c>
      <c r="R16" t="b">
        <f>AND(ISBLANK(D16),ISBLANK(E16),ISBLANK(F16))</f>
        <v>1</v>
      </c>
      <c r="T16" t="b">
        <f>AND(ISBLANK(J16),ISBLANK(K16),ISBLANK(L16))</f>
        <v>1</v>
      </c>
      <c r="U16" t="b">
        <f>AND(ISBLANK(I16),ISBLANK(K16),ISBLANK(L16))</f>
        <v>1</v>
      </c>
      <c r="V16" t="b">
        <f>AND(ISBLANK(I16),ISBLANK(J16),ISBLANK(L16))</f>
        <v>1</v>
      </c>
      <c r="W16" t="b">
        <f>AND(ISBLANK(I16),ISBLANK(J16),ISBLANK(K16))</f>
        <v>1</v>
      </c>
      <c r="Y16" s="160">
        <f>IF(D16="x",1,IF(E16="x",2,IF(F16="x",6,IF(G16="x",9,0))))</f>
        <v>0</v>
      </c>
      <c r="Z16" s="17">
        <f t="shared" ref="Z16:Z77" si="0">IF(Y16=0,M16,0)</f>
        <v>9</v>
      </c>
      <c r="AC16" s="17">
        <f>IF(I16="x",1,IF(J16="x",2,IF(K16="x",6,IF(L16="x",9,0))))</f>
        <v>0</v>
      </c>
      <c r="AD16">
        <f t="shared" ref="AD16:AD77" si="1">IF(AC16=0,M16,0)</f>
        <v>9</v>
      </c>
    </row>
    <row r="17" spans="1:32" ht="43.5" customHeight="1" x14ac:dyDescent="0.35">
      <c r="A17" s="282"/>
      <c r="B17" s="122" t="s">
        <v>375</v>
      </c>
      <c r="D17" s="29"/>
      <c r="E17" s="29"/>
      <c r="F17" s="102"/>
      <c r="G17" s="29"/>
      <c r="H17" s="28"/>
      <c r="I17" s="29"/>
      <c r="J17" s="29"/>
      <c r="K17" s="102"/>
      <c r="L17" s="29"/>
      <c r="M17" s="6">
        <v>9</v>
      </c>
      <c r="O17" t="b">
        <f>AND(ISBLANK(E17),ISBLANK(F17),ISBLANK(G17))</f>
        <v>1</v>
      </c>
      <c r="P17" t="b">
        <f>AND(ISBLANK(D17),ISBLANK(F17),ISBLANK(G17))</f>
        <v>1</v>
      </c>
      <c r="Q17" t="b">
        <f>AND(ISBLANK(D17),ISBLANK(E17),ISBLANK(G17))</f>
        <v>1</v>
      </c>
      <c r="R17" t="b">
        <f>AND(ISBLANK(D17),ISBLANK(E17),ISBLANK(F17))</f>
        <v>1</v>
      </c>
      <c r="T17" t="b">
        <f>AND(ISBLANK(J17),ISBLANK(K17),ISBLANK(L17))</f>
        <v>1</v>
      </c>
      <c r="U17" t="b">
        <f>AND(ISBLANK(I17),ISBLANK(K17),ISBLANK(L17))</f>
        <v>1</v>
      </c>
      <c r="V17" t="b">
        <f>AND(ISBLANK(I17),ISBLANK(J17),ISBLANK(L17))</f>
        <v>1</v>
      </c>
      <c r="W17" t="b">
        <f>AND(ISBLANK(I17),ISBLANK(J17),ISBLANK(K17))</f>
        <v>1</v>
      </c>
      <c r="Y17" s="160">
        <f t="shared" ref="Y17:Y23" si="2">IF(D17="x",1,IF(E17="x",2,IF(F17="x",6,IF(G17="x",9,0))))</f>
        <v>0</v>
      </c>
      <c r="Z17" s="17">
        <f t="shared" si="0"/>
        <v>9</v>
      </c>
      <c r="AC17" s="17">
        <f t="shared" ref="AC17:AC23" si="3">IF(I17="x",1,IF(J17="x",2,IF(K17="x",6,IF(L17="x",9,0))))</f>
        <v>0</v>
      </c>
      <c r="AD17">
        <f t="shared" si="1"/>
        <v>9</v>
      </c>
    </row>
    <row r="18" spans="1:32" ht="34" customHeight="1" x14ac:dyDescent="0.35">
      <c r="A18" s="282"/>
      <c r="B18" s="122" t="s">
        <v>376</v>
      </c>
      <c r="D18" s="29"/>
      <c r="E18" s="29"/>
      <c r="F18" s="102"/>
      <c r="G18" s="29"/>
      <c r="H18" s="28"/>
      <c r="I18" s="29"/>
      <c r="J18" s="29"/>
      <c r="K18" s="102"/>
      <c r="L18" s="29"/>
      <c r="M18" s="6">
        <v>9</v>
      </c>
      <c r="O18" t="b">
        <f>AND(ISBLANK(E18),ISBLANK(F18),ISBLANK(G18))</f>
        <v>1</v>
      </c>
      <c r="P18" t="b">
        <f>AND(ISBLANK(D18),ISBLANK(F18),ISBLANK(G18))</f>
        <v>1</v>
      </c>
      <c r="Q18" t="b">
        <f>AND(ISBLANK(D18),ISBLANK(E18),ISBLANK(G18))</f>
        <v>1</v>
      </c>
      <c r="R18" t="b">
        <f>AND(ISBLANK(D18),ISBLANK(E18),ISBLANK(F18))</f>
        <v>1</v>
      </c>
      <c r="T18" t="b">
        <f>AND(ISBLANK(J18),ISBLANK(K18),ISBLANK(L18))</f>
        <v>1</v>
      </c>
      <c r="U18" t="b">
        <f>AND(ISBLANK(I18),ISBLANK(K18),ISBLANK(L18))</f>
        <v>1</v>
      </c>
      <c r="V18" t="b">
        <f>AND(ISBLANK(I18),ISBLANK(J18),ISBLANK(L18))</f>
        <v>1</v>
      </c>
      <c r="W18" t="b">
        <f>AND(ISBLANK(I18),ISBLANK(J18),ISBLANK(K18))</f>
        <v>1</v>
      </c>
      <c r="Y18" s="160">
        <f t="shared" si="2"/>
        <v>0</v>
      </c>
      <c r="Z18" s="17">
        <f t="shared" si="0"/>
        <v>9</v>
      </c>
      <c r="AC18" s="17">
        <f t="shared" si="3"/>
        <v>0</v>
      </c>
      <c r="AD18">
        <f t="shared" si="1"/>
        <v>9</v>
      </c>
    </row>
    <row r="19" spans="1:32" ht="24" customHeight="1" x14ac:dyDescent="0.35">
      <c r="A19" s="282"/>
      <c r="B19" s="122" t="s">
        <v>377</v>
      </c>
      <c r="D19" s="29"/>
      <c r="E19" s="29"/>
      <c r="F19" s="102"/>
      <c r="G19" s="29"/>
      <c r="H19" s="28"/>
      <c r="I19" s="29"/>
      <c r="J19" s="29"/>
      <c r="K19" s="102"/>
      <c r="L19" s="29"/>
      <c r="M19" s="6">
        <v>9</v>
      </c>
      <c r="O19" t="b">
        <f>AND(ISBLANK(E19),ISBLANK(F19),ISBLANK(G19))</f>
        <v>1</v>
      </c>
      <c r="P19" t="b">
        <f>AND(ISBLANK(D19),ISBLANK(F19),ISBLANK(G19))</f>
        <v>1</v>
      </c>
      <c r="Q19" t="b">
        <f>AND(ISBLANK(D19),ISBLANK(E19),ISBLANK(G19))</f>
        <v>1</v>
      </c>
      <c r="R19" t="b">
        <f>AND(ISBLANK(D19),ISBLANK(E19),ISBLANK(F19))</f>
        <v>1</v>
      </c>
      <c r="T19" t="b">
        <f>AND(ISBLANK(J19),ISBLANK(K19),ISBLANK(L19))</f>
        <v>1</v>
      </c>
      <c r="U19" t="b">
        <f>AND(ISBLANK(I19),ISBLANK(K19),ISBLANK(L19))</f>
        <v>1</v>
      </c>
      <c r="V19" t="b">
        <f>AND(ISBLANK(I19),ISBLANK(J19),ISBLANK(L19))</f>
        <v>1</v>
      </c>
      <c r="W19" t="b">
        <f>AND(ISBLANK(I19),ISBLANK(J19),ISBLANK(K19))</f>
        <v>1</v>
      </c>
      <c r="Y19" s="160">
        <f t="shared" si="2"/>
        <v>0</v>
      </c>
      <c r="Z19" s="17">
        <f t="shared" si="0"/>
        <v>9</v>
      </c>
      <c r="AC19" s="17">
        <f t="shared" si="3"/>
        <v>0</v>
      </c>
      <c r="AD19">
        <f t="shared" si="1"/>
        <v>9</v>
      </c>
    </row>
    <row r="20" spans="1:32" ht="28.5" customHeight="1" thickBot="1" x14ac:dyDescent="0.4">
      <c r="A20" s="283"/>
      <c r="B20" s="122" t="s">
        <v>378</v>
      </c>
      <c r="D20" s="29"/>
      <c r="E20" s="29"/>
      <c r="F20" s="102"/>
      <c r="G20" s="29"/>
      <c r="H20" s="28"/>
      <c r="I20" s="29"/>
      <c r="J20" s="29"/>
      <c r="K20" s="102"/>
      <c r="L20" s="29"/>
      <c r="M20" s="6">
        <v>9</v>
      </c>
      <c r="O20" t="b">
        <f>AND(ISBLANK(E20),ISBLANK(F20),ISBLANK(G20))</f>
        <v>1</v>
      </c>
      <c r="P20" t="b">
        <f>AND(ISBLANK(D20),ISBLANK(F20),ISBLANK(G20))</f>
        <v>1</v>
      </c>
      <c r="Q20" t="b">
        <f>AND(ISBLANK(D20),ISBLANK(E20),ISBLANK(G20))</f>
        <v>1</v>
      </c>
      <c r="R20" t="b">
        <f>AND(ISBLANK(D20),ISBLANK(E20),ISBLANK(F20))</f>
        <v>1</v>
      </c>
      <c r="T20" t="b">
        <f>AND(ISBLANK(J20),ISBLANK(K20),ISBLANK(L20))</f>
        <v>1</v>
      </c>
      <c r="U20" t="b">
        <f>AND(ISBLANK(I20),ISBLANK(K20),ISBLANK(L20))</f>
        <v>1</v>
      </c>
      <c r="V20" t="b">
        <f>AND(ISBLANK(I20),ISBLANK(J20),ISBLANK(L20))</f>
        <v>1</v>
      </c>
      <c r="W20" t="b">
        <f>AND(ISBLANK(I20),ISBLANK(J20),ISBLANK(K20))</f>
        <v>1</v>
      </c>
      <c r="Y20" s="160">
        <f t="shared" si="2"/>
        <v>0</v>
      </c>
      <c r="Z20" s="17">
        <f t="shared" si="0"/>
        <v>9</v>
      </c>
      <c r="AC20" s="17">
        <f t="shared" si="3"/>
        <v>0</v>
      </c>
      <c r="AD20">
        <f t="shared" si="1"/>
        <v>9</v>
      </c>
    </row>
    <row r="21" spans="1:32" ht="55.5" customHeight="1" x14ac:dyDescent="0.35">
      <c r="A21" s="291" t="s">
        <v>336</v>
      </c>
      <c r="B21" s="157" t="s">
        <v>379</v>
      </c>
      <c r="D21" s="29"/>
      <c r="E21" s="29"/>
      <c r="F21" s="102"/>
      <c r="G21" s="29"/>
      <c r="H21" s="28"/>
      <c r="I21" s="29"/>
      <c r="J21" s="29"/>
      <c r="K21" s="102"/>
      <c r="L21" s="29"/>
      <c r="M21" s="6">
        <v>9</v>
      </c>
      <c r="O21" t="b">
        <f t="shared" ref="O21:O23" si="4">AND(ISBLANK(E21),ISBLANK(F21),ISBLANK(G21))</f>
        <v>1</v>
      </c>
      <c r="P21" t="b">
        <f t="shared" ref="P21:P23" si="5">AND(ISBLANK(D21),ISBLANK(F21),ISBLANK(G21))</f>
        <v>1</v>
      </c>
      <c r="Q21" t="b">
        <f t="shared" ref="Q21:Q23" si="6">AND(ISBLANK(D21),ISBLANK(E21),ISBLANK(G21))</f>
        <v>1</v>
      </c>
      <c r="R21" t="b">
        <f t="shared" ref="R21:R23" si="7">AND(ISBLANK(D21),ISBLANK(E21),ISBLANK(F21))</f>
        <v>1</v>
      </c>
      <c r="T21" t="b">
        <f t="shared" ref="T21:T23" si="8">AND(ISBLANK(J21),ISBLANK(K21),ISBLANK(L21))</f>
        <v>1</v>
      </c>
      <c r="U21" t="b">
        <f t="shared" ref="U21:U23" si="9">AND(ISBLANK(I21),ISBLANK(K21),ISBLANK(L21))</f>
        <v>1</v>
      </c>
      <c r="V21" t="b">
        <f t="shared" ref="V21:V23" si="10">AND(ISBLANK(I21),ISBLANK(J21),ISBLANK(L21))</f>
        <v>1</v>
      </c>
      <c r="W21" t="b">
        <f t="shared" ref="W21:W23" si="11">AND(ISBLANK(I21),ISBLANK(J21),ISBLANK(K21))</f>
        <v>1</v>
      </c>
      <c r="Y21" s="160">
        <f t="shared" si="2"/>
        <v>0</v>
      </c>
      <c r="Z21" s="17">
        <f t="shared" si="0"/>
        <v>9</v>
      </c>
      <c r="AC21" s="17">
        <f t="shared" si="3"/>
        <v>0</v>
      </c>
      <c r="AD21">
        <f t="shared" si="1"/>
        <v>9</v>
      </c>
    </row>
    <row r="22" spans="1:32" ht="24.5" customHeight="1" thickBot="1" x14ac:dyDescent="0.4">
      <c r="A22" s="292"/>
      <c r="B22" s="156" t="s">
        <v>380</v>
      </c>
      <c r="D22" s="150"/>
      <c r="E22" s="150"/>
      <c r="F22" s="151"/>
      <c r="G22" s="150"/>
      <c r="H22" s="28"/>
      <c r="I22" s="150"/>
      <c r="J22" s="150"/>
      <c r="K22" s="151"/>
      <c r="L22" s="150"/>
      <c r="M22" s="6">
        <v>9</v>
      </c>
      <c r="O22" t="b">
        <f t="shared" si="4"/>
        <v>1</v>
      </c>
      <c r="P22" t="b">
        <f t="shared" si="5"/>
        <v>1</v>
      </c>
      <c r="Q22" t="b">
        <f t="shared" si="6"/>
        <v>1</v>
      </c>
      <c r="R22" t="b">
        <f t="shared" si="7"/>
        <v>1</v>
      </c>
      <c r="T22" t="b">
        <f t="shared" si="8"/>
        <v>1</v>
      </c>
      <c r="U22" t="b">
        <f t="shared" si="9"/>
        <v>1</v>
      </c>
      <c r="V22" t="b">
        <f t="shared" si="10"/>
        <v>1</v>
      </c>
      <c r="W22" t="b">
        <f t="shared" si="11"/>
        <v>1</v>
      </c>
      <c r="Y22" s="160">
        <f t="shared" si="2"/>
        <v>0</v>
      </c>
      <c r="Z22" s="17">
        <f t="shared" si="0"/>
        <v>9</v>
      </c>
      <c r="AC22" s="17">
        <f t="shared" si="3"/>
        <v>0</v>
      </c>
      <c r="AD22">
        <f t="shared" si="1"/>
        <v>9</v>
      </c>
    </row>
    <row r="23" spans="1:32" ht="23.5" customHeight="1" thickBot="1" x14ac:dyDescent="0.4">
      <c r="A23" s="189" t="s">
        <v>381</v>
      </c>
      <c r="B23" s="190" t="s">
        <v>332</v>
      </c>
      <c r="C23" s="195"/>
      <c r="D23" s="150"/>
      <c r="E23" s="150"/>
      <c r="F23" s="151"/>
      <c r="G23" s="150"/>
      <c r="H23" s="198"/>
      <c r="I23" s="150"/>
      <c r="J23" s="150"/>
      <c r="K23" s="151"/>
      <c r="L23" s="150"/>
      <c r="M23" s="6">
        <v>9</v>
      </c>
      <c r="O23" t="b">
        <f t="shared" si="4"/>
        <v>1</v>
      </c>
      <c r="P23" t="b">
        <f t="shared" si="5"/>
        <v>1</v>
      </c>
      <c r="Q23" t="b">
        <f t="shared" si="6"/>
        <v>1</v>
      </c>
      <c r="R23" t="b">
        <f t="shared" si="7"/>
        <v>1</v>
      </c>
      <c r="T23" t="b">
        <f t="shared" si="8"/>
        <v>1</v>
      </c>
      <c r="U23" t="b">
        <f t="shared" si="9"/>
        <v>1</v>
      </c>
      <c r="V23" t="b">
        <f t="shared" si="10"/>
        <v>1</v>
      </c>
      <c r="W23" t="b">
        <f t="shared" si="11"/>
        <v>1</v>
      </c>
      <c r="Y23" s="160">
        <f t="shared" si="2"/>
        <v>0</v>
      </c>
      <c r="Z23" s="17">
        <f t="shared" si="0"/>
        <v>9</v>
      </c>
      <c r="AC23" s="17">
        <f t="shared" si="3"/>
        <v>0</v>
      </c>
      <c r="AD23">
        <f t="shared" si="1"/>
        <v>9</v>
      </c>
    </row>
    <row r="24" spans="1:32" ht="99" customHeight="1" thickBot="1" x14ac:dyDescent="0.4">
      <c r="A24" s="299"/>
      <c r="B24" s="300"/>
      <c r="C24" s="300"/>
      <c r="D24" s="300"/>
      <c r="E24" s="300"/>
      <c r="F24" s="300"/>
      <c r="G24" s="300"/>
      <c r="H24" s="300"/>
      <c r="I24" s="300"/>
      <c r="J24" s="300"/>
      <c r="K24" s="300"/>
      <c r="L24" s="301"/>
      <c r="M24" s="6"/>
      <c r="Y24" s="160" t="s">
        <v>342</v>
      </c>
      <c r="Z24" s="17"/>
      <c r="AB24" s="165"/>
      <c r="AC24" s="166"/>
      <c r="AD24" s="165"/>
      <c r="AE24" s="165"/>
    </row>
    <row r="25" spans="1:32" ht="0.5" customHeight="1" x14ac:dyDescent="0.35">
      <c r="A25" s="3"/>
      <c r="M25" s="49">
        <f>SUM(M16:M23)</f>
        <v>72</v>
      </c>
      <c r="Y25" s="160">
        <f>SUM(Y16:Y23)</f>
        <v>0</v>
      </c>
      <c r="Z25" s="17">
        <f>SUM(Z16:Z23)</f>
        <v>72</v>
      </c>
      <c r="AA25" s="13">
        <f>M25-Z25</f>
        <v>0</v>
      </c>
      <c r="AB25" s="18">
        <f>IF(AA25=0,0,Y25/AA25*100)</f>
        <v>0</v>
      </c>
      <c r="AC25" s="17">
        <f>SUM(AC16:AC23)</f>
        <v>0</v>
      </c>
      <c r="AD25">
        <f>SUM(AD16:AD23)</f>
        <v>72</v>
      </c>
      <c r="AE25">
        <f>M25-AD25</f>
        <v>0</v>
      </c>
      <c r="AF25" s="20">
        <f>IF(AE25=0,0,AC25/AE25*100)</f>
        <v>0</v>
      </c>
    </row>
    <row r="26" spans="1:32" ht="20" customHeight="1" thickBot="1" x14ac:dyDescent="0.4">
      <c r="A26" s="125" t="s">
        <v>382</v>
      </c>
      <c r="B26" s="126"/>
      <c r="C26" s="126"/>
      <c r="D26" s="126"/>
      <c r="E26" s="126"/>
      <c r="F26" s="126"/>
      <c r="G26" s="126"/>
      <c r="H26" s="126"/>
      <c r="I26" s="126"/>
      <c r="J26" s="126"/>
      <c r="K26" s="126"/>
      <c r="L26" s="126"/>
      <c r="M26" s="49" t="s">
        <v>31</v>
      </c>
      <c r="Y26" s="160"/>
      <c r="Z26" s="17" t="str">
        <f t="shared" si="0"/>
        <v>(totaal)</v>
      </c>
      <c r="AA26" t="s">
        <v>30</v>
      </c>
      <c r="AB26" s="50" t="s">
        <v>34</v>
      </c>
      <c r="AC26" s="17"/>
      <c r="AD26" t="str">
        <f t="shared" si="1"/>
        <v>(totaal)</v>
      </c>
      <c r="AE26" t="s">
        <v>30</v>
      </c>
      <c r="AF26" s="50" t="s">
        <v>34</v>
      </c>
    </row>
    <row r="27" spans="1:32" ht="34" customHeight="1" x14ac:dyDescent="0.35">
      <c r="A27" s="322" t="s">
        <v>383</v>
      </c>
      <c r="B27" s="196" t="s">
        <v>384</v>
      </c>
      <c r="C27" s="154"/>
      <c r="D27" s="210"/>
      <c r="E27" s="210"/>
      <c r="F27" s="210"/>
      <c r="G27" s="210"/>
      <c r="H27" s="210"/>
      <c r="I27" s="210"/>
      <c r="J27" s="210"/>
      <c r="K27" s="210"/>
      <c r="L27" s="210"/>
      <c r="M27" s="6">
        <v>9</v>
      </c>
      <c r="O27" t="b">
        <f t="shared" ref="O27:O36" si="12">AND(ISBLANK(E27),ISBLANK(F27),ISBLANK(G27))</f>
        <v>1</v>
      </c>
      <c r="P27" t="b">
        <f t="shared" ref="P27:P36" si="13">AND(ISBLANK(D27),ISBLANK(F27),ISBLANK(G27))</f>
        <v>1</v>
      </c>
      <c r="Q27" t="b">
        <f t="shared" ref="Q27:Q36" si="14">AND(ISBLANK(D27),ISBLANK(E27),ISBLANK(G27))</f>
        <v>1</v>
      </c>
      <c r="R27" t="b">
        <f t="shared" ref="R27:R36" si="15">AND(ISBLANK(D27),ISBLANK(E27),ISBLANK(F27))</f>
        <v>1</v>
      </c>
      <c r="T27" t="b">
        <f t="shared" ref="T27:T36" si="16">AND(ISBLANK(J27),ISBLANK(K27),ISBLANK(L27))</f>
        <v>1</v>
      </c>
      <c r="U27" t="b">
        <f t="shared" ref="U27:U36" si="17">AND(ISBLANK(I27),ISBLANK(K27),ISBLANK(L27))</f>
        <v>1</v>
      </c>
      <c r="V27" t="b">
        <f t="shared" ref="V27:V36" si="18">AND(ISBLANK(I27),ISBLANK(J27),ISBLANK(L27))</f>
        <v>1</v>
      </c>
      <c r="W27" t="b">
        <f t="shared" ref="W27:W36" si="19">AND(ISBLANK(I27),ISBLANK(J27),ISBLANK(K27))</f>
        <v>1</v>
      </c>
      <c r="Y27" s="160">
        <f>IF(D27="x",1,IF(E27="x",2,IF(F27="x",6,IF(G27="x",9,0))))</f>
        <v>0</v>
      </c>
      <c r="Z27" s="17">
        <f t="shared" si="0"/>
        <v>9</v>
      </c>
      <c r="AC27" s="17">
        <f>IF(I27="x",1,IF(J27="x",2,IF(K27="x",6,IF(L27="x",9,0))))</f>
        <v>0</v>
      </c>
      <c r="AD27">
        <f t="shared" si="1"/>
        <v>9</v>
      </c>
    </row>
    <row r="28" spans="1:32" ht="21.5" customHeight="1" x14ac:dyDescent="0.35">
      <c r="A28" s="323"/>
      <c r="B28" s="168" t="s">
        <v>385</v>
      </c>
      <c r="C28" s="197"/>
      <c r="D28" s="102"/>
      <c r="E28" s="153"/>
      <c r="F28" s="153"/>
      <c r="G28" s="153"/>
      <c r="H28" s="28"/>
      <c r="I28" s="153"/>
      <c r="J28" s="153"/>
      <c r="K28" s="153"/>
      <c r="L28" s="152"/>
      <c r="M28" s="6">
        <v>9</v>
      </c>
      <c r="O28" t="b">
        <f t="shared" si="12"/>
        <v>1</v>
      </c>
      <c r="P28" t="b">
        <f t="shared" si="13"/>
        <v>1</v>
      </c>
      <c r="Q28" t="b">
        <f t="shared" si="14"/>
        <v>1</v>
      </c>
      <c r="R28" t="b">
        <f t="shared" si="15"/>
        <v>1</v>
      </c>
      <c r="T28" t="b">
        <f t="shared" si="16"/>
        <v>1</v>
      </c>
      <c r="U28" t="b">
        <f t="shared" si="17"/>
        <v>1</v>
      </c>
      <c r="V28" t="b">
        <f t="shared" si="18"/>
        <v>1</v>
      </c>
      <c r="W28" t="b">
        <f t="shared" si="19"/>
        <v>1</v>
      </c>
      <c r="Y28" s="160">
        <f t="shared" ref="Y28:Y36" si="20">IF(D28="x",1,IF(E28="x",2,IF(F28="x",6,IF(G28="x",9,0))))</f>
        <v>0</v>
      </c>
      <c r="Z28" s="17">
        <f t="shared" si="0"/>
        <v>9</v>
      </c>
      <c r="AC28" s="17">
        <f t="shared" ref="AC28:AC36" si="21">IF(I28="x",1,IF(J28="x",2,IF(K28="x",6,IF(L28="x",9,0))))</f>
        <v>0</v>
      </c>
      <c r="AD28">
        <f t="shared" si="1"/>
        <v>9</v>
      </c>
    </row>
    <row r="29" spans="1:32" ht="25.5" customHeight="1" thickBot="1" x14ac:dyDescent="0.4">
      <c r="A29" s="324"/>
      <c r="B29" s="188" t="s">
        <v>328</v>
      </c>
      <c r="C29" s="197"/>
      <c r="D29" s="102"/>
      <c r="E29" s="102"/>
      <c r="F29" s="102"/>
      <c r="G29" s="102"/>
      <c r="H29" s="28"/>
      <c r="I29" s="102"/>
      <c r="J29" s="102"/>
      <c r="K29" s="102"/>
      <c r="L29" s="29"/>
      <c r="M29" s="6">
        <v>9</v>
      </c>
      <c r="O29" t="b">
        <f t="shared" si="12"/>
        <v>1</v>
      </c>
      <c r="P29" t="b">
        <f t="shared" si="13"/>
        <v>1</v>
      </c>
      <c r="Q29" t="b">
        <f t="shared" si="14"/>
        <v>1</v>
      </c>
      <c r="R29" t="b">
        <f t="shared" si="15"/>
        <v>1</v>
      </c>
      <c r="T29" t="b">
        <f t="shared" si="16"/>
        <v>1</v>
      </c>
      <c r="U29" t="b">
        <f t="shared" si="17"/>
        <v>1</v>
      </c>
      <c r="V29" t="b">
        <f t="shared" si="18"/>
        <v>1</v>
      </c>
      <c r="W29" t="b">
        <f t="shared" si="19"/>
        <v>1</v>
      </c>
      <c r="Y29" s="160">
        <f t="shared" si="20"/>
        <v>0</v>
      </c>
      <c r="Z29" s="17">
        <f t="shared" si="0"/>
        <v>9</v>
      </c>
      <c r="AC29" s="17">
        <f t="shared" si="21"/>
        <v>0</v>
      </c>
      <c r="AD29">
        <f t="shared" si="1"/>
        <v>9</v>
      </c>
    </row>
    <row r="30" spans="1:32" ht="43.5" customHeight="1" x14ac:dyDescent="0.35">
      <c r="A30" s="322" t="s">
        <v>325</v>
      </c>
      <c r="B30" s="188" t="s">
        <v>386</v>
      </c>
      <c r="C30" s="197"/>
      <c r="D30" s="102"/>
      <c r="E30" s="102"/>
      <c r="F30" s="102"/>
      <c r="G30" s="102"/>
      <c r="H30" s="28"/>
      <c r="I30" s="102"/>
      <c r="J30" s="102"/>
      <c r="K30" s="102"/>
      <c r="L30" s="29"/>
      <c r="M30" s="6">
        <v>9</v>
      </c>
      <c r="O30" t="b">
        <f t="shared" si="12"/>
        <v>1</v>
      </c>
      <c r="P30" t="b">
        <f t="shared" si="13"/>
        <v>1</v>
      </c>
      <c r="Q30" t="b">
        <f t="shared" si="14"/>
        <v>1</v>
      </c>
      <c r="R30" t="b">
        <f t="shared" si="15"/>
        <v>1</v>
      </c>
      <c r="T30" t="b">
        <f t="shared" si="16"/>
        <v>1</v>
      </c>
      <c r="U30" t="b">
        <f t="shared" si="17"/>
        <v>1</v>
      </c>
      <c r="V30" t="b">
        <f t="shared" si="18"/>
        <v>1</v>
      </c>
      <c r="W30" t="b">
        <f t="shared" si="19"/>
        <v>1</v>
      </c>
      <c r="Y30" s="160">
        <f t="shared" si="20"/>
        <v>0</v>
      </c>
      <c r="Z30" s="17">
        <f t="shared" si="0"/>
        <v>9</v>
      </c>
      <c r="AC30" s="17">
        <f t="shared" si="21"/>
        <v>0</v>
      </c>
      <c r="AD30">
        <f t="shared" si="1"/>
        <v>9</v>
      </c>
    </row>
    <row r="31" spans="1:32" ht="43.5" customHeight="1" x14ac:dyDescent="0.35">
      <c r="A31" s="323"/>
      <c r="B31" s="188" t="s">
        <v>387</v>
      </c>
      <c r="C31" s="197"/>
      <c r="D31" s="102"/>
      <c r="E31" s="102"/>
      <c r="F31" s="102"/>
      <c r="G31" s="102"/>
      <c r="H31" s="28"/>
      <c r="I31" s="102"/>
      <c r="J31" s="102"/>
      <c r="K31" s="102"/>
      <c r="L31" s="29"/>
      <c r="M31" s="6">
        <v>9</v>
      </c>
      <c r="O31" t="b">
        <f t="shared" si="12"/>
        <v>1</v>
      </c>
      <c r="P31" t="b">
        <f t="shared" si="13"/>
        <v>1</v>
      </c>
      <c r="Q31" t="b">
        <f t="shared" si="14"/>
        <v>1</v>
      </c>
      <c r="R31" t="b">
        <f t="shared" si="15"/>
        <v>1</v>
      </c>
      <c r="T31" t="b">
        <f t="shared" si="16"/>
        <v>1</v>
      </c>
      <c r="U31" t="b">
        <f t="shared" si="17"/>
        <v>1</v>
      </c>
      <c r="V31" t="b">
        <f t="shared" si="18"/>
        <v>1</v>
      </c>
      <c r="W31" t="b">
        <f t="shared" si="19"/>
        <v>1</v>
      </c>
      <c r="Y31" s="160">
        <f t="shared" si="20"/>
        <v>0</v>
      </c>
      <c r="Z31" s="17">
        <f t="shared" si="0"/>
        <v>9</v>
      </c>
      <c r="AC31" s="17">
        <f t="shared" si="21"/>
        <v>0</v>
      </c>
      <c r="AD31">
        <f t="shared" si="1"/>
        <v>9</v>
      </c>
    </row>
    <row r="32" spans="1:32" ht="58" customHeight="1" x14ac:dyDescent="0.35">
      <c r="A32" s="323"/>
      <c r="B32" s="188" t="s">
        <v>388</v>
      </c>
      <c r="C32" s="197"/>
      <c r="D32" s="102"/>
      <c r="E32" s="102"/>
      <c r="F32" s="102"/>
      <c r="G32" s="102"/>
      <c r="H32" s="28"/>
      <c r="I32" s="102"/>
      <c r="J32" s="102"/>
      <c r="K32" s="102"/>
      <c r="L32" s="29"/>
      <c r="M32" s="6">
        <v>9</v>
      </c>
      <c r="O32" t="b">
        <f t="shared" si="12"/>
        <v>1</v>
      </c>
      <c r="P32" t="b">
        <f t="shared" si="13"/>
        <v>1</v>
      </c>
      <c r="Q32" t="b">
        <f t="shared" si="14"/>
        <v>1</v>
      </c>
      <c r="R32" t="b">
        <f t="shared" si="15"/>
        <v>1</v>
      </c>
      <c r="T32" t="b">
        <f t="shared" si="16"/>
        <v>1</v>
      </c>
      <c r="U32" t="b">
        <f t="shared" si="17"/>
        <v>1</v>
      </c>
      <c r="V32" t="b">
        <f t="shared" si="18"/>
        <v>1</v>
      </c>
      <c r="W32" t="b">
        <f t="shared" si="19"/>
        <v>1</v>
      </c>
      <c r="Y32" s="160">
        <f t="shared" si="20"/>
        <v>0</v>
      </c>
      <c r="Z32" s="17">
        <f t="shared" si="0"/>
        <v>9</v>
      </c>
      <c r="AC32" s="17">
        <f t="shared" si="21"/>
        <v>0</v>
      </c>
      <c r="AD32">
        <f t="shared" si="1"/>
        <v>9</v>
      </c>
    </row>
    <row r="33" spans="1:32" ht="36.5" customHeight="1" thickBot="1" x14ac:dyDescent="0.4">
      <c r="A33" s="324"/>
      <c r="B33" s="188" t="s">
        <v>389</v>
      </c>
      <c r="C33" s="197"/>
      <c r="D33" s="102"/>
      <c r="E33" s="102"/>
      <c r="F33" s="102"/>
      <c r="G33" s="102"/>
      <c r="H33" s="28"/>
      <c r="I33" s="102"/>
      <c r="J33" s="102"/>
      <c r="K33" s="102"/>
      <c r="L33" s="29"/>
      <c r="M33" s="6">
        <v>9</v>
      </c>
      <c r="O33" t="b">
        <f t="shared" si="12"/>
        <v>1</v>
      </c>
      <c r="P33" t="b">
        <f t="shared" si="13"/>
        <v>1</v>
      </c>
      <c r="Q33" t="b">
        <f t="shared" si="14"/>
        <v>1</v>
      </c>
      <c r="R33" t="b">
        <f t="shared" si="15"/>
        <v>1</v>
      </c>
      <c r="T33" t="b">
        <f t="shared" si="16"/>
        <v>1</v>
      </c>
      <c r="U33" t="b">
        <f t="shared" si="17"/>
        <v>1</v>
      </c>
      <c r="V33" t="b">
        <f t="shared" si="18"/>
        <v>1</v>
      </c>
      <c r="W33" t="b">
        <f t="shared" si="19"/>
        <v>1</v>
      </c>
      <c r="Y33" s="160">
        <f t="shared" si="20"/>
        <v>0</v>
      </c>
      <c r="Z33" s="17">
        <f t="shared" si="0"/>
        <v>9</v>
      </c>
      <c r="AC33" s="17">
        <f t="shared" si="21"/>
        <v>0</v>
      </c>
      <c r="AD33">
        <f t="shared" si="1"/>
        <v>9</v>
      </c>
    </row>
    <row r="34" spans="1:32" ht="67" customHeight="1" x14ac:dyDescent="0.35">
      <c r="A34" s="322" t="s">
        <v>390</v>
      </c>
      <c r="B34" s="188" t="s">
        <v>391</v>
      </c>
      <c r="C34" s="197"/>
      <c r="D34" s="102"/>
      <c r="E34" s="102"/>
      <c r="F34" s="102"/>
      <c r="G34" s="102"/>
      <c r="H34" s="28"/>
      <c r="I34" s="102"/>
      <c r="J34" s="102"/>
      <c r="K34" s="102"/>
      <c r="L34" s="29"/>
      <c r="M34" s="6">
        <v>9</v>
      </c>
      <c r="O34" t="b">
        <f t="shared" si="12"/>
        <v>1</v>
      </c>
      <c r="P34" t="b">
        <f t="shared" si="13"/>
        <v>1</v>
      </c>
      <c r="Q34" t="b">
        <f t="shared" si="14"/>
        <v>1</v>
      </c>
      <c r="R34" t="b">
        <f t="shared" si="15"/>
        <v>1</v>
      </c>
      <c r="T34" t="b">
        <f t="shared" si="16"/>
        <v>1</v>
      </c>
      <c r="U34" t="b">
        <f t="shared" si="17"/>
        <v>1</v>
      </c>
      <c r="V34" t="b">
        <f t="shared" si="18"/>
        <v>1</v>
      </c>
      <c r="W34" t="b">
        <f t="shared" si="19"/>
        <v>1</v>
      </c>
      <c r="Y34" s="160">
        <f t="shared" si="20"/>
        <v>0</v>
      </c>
      <c r="Z34" s="17">
        <f t="shared" si="0"/>
        <v>9</v>
      </c>
      <c r="AC34" s="17">
        <f t="shared" si="21"/>
        <v>0</v>
      </c>
      <c r="AD34">
        <f t="shared" si="1"/>
        <v>9</v>
      </c>
    </row>
    <row r="35" spans="1:32" ht="24.5" customHeight="1" thickBot="1" x14ac:dyDescent="0.4">
      <c r="A35" s="324"/>
      <c r="B35" s="188" t="s">
        <v>392</v>
      </c>
      <c r="C35" s="197"/>
      <c r="D35" s="102"/>
      <c r="E35" s="102"/>
      <c r="F35" s="102"/>
      <c r="G35" s="102"/>
      <c r="H35" s="28"/>
      <c r="I35" s="102"/>
      <c r="J35" s="102"/>
      <c r="K35" s="102"/>
      <c r="L35" s="29"/>
      <c r="M35" s="6">
        <v>9</v>
      </c>
      <c r="O35" t="b">
        <f t="shared" si="12"/>
        <v>1</v>
      </c>
      <c r="P35" t="b">
        <f t="shared" si="13"/>
        <v>1</v>
      </c>
      <c r="Q35" t="b">
        <f t="shared" si="14"/>
        <v>1</v>
      </c>
      <c r="R35" t="b">
        <f t="shared" si="15"/>
        <v>1</v>
      </c>
      <c r="T35" t="b">
        <f t="shared" si="16"/>
        <v>1</v>
      </c>
      <c r="U35" t="b">
        <f t="shared" si="17"/>
        <v>1</v>
      </c>
      <c r="V35" t="b">
        <f t="shared" si="18"/>
        <v>1</v>
      </c>
      <c r="W35" t="b">
        <f t="shared" si="19"/>
        <v>1</v>
      </c>
      <c r="Y35" s="160">
        <f t="shared" si="20"/>
        <v>0</v>
      </c>
      <c r="Z35" s="17">
        <f t="shared" si="0"/>
        <v>9</v>
      </c>
      <c r="AC35" s="17">
        <f t="shared" si="21"/>
        <v>0</v>
      </c>
      <c r="AD35">
        <f t="shared" si="1"/>
        <v>9</v>
      </c>
    </row>
    <row r="36" spans="1:32" ht="64.5" customHeight="1" thickBot="1" x14ac:dyDescent="0.4">
      <c r="A36" s="199" t="s">
        <v>393</v>
      </c>
      <c r="B36" s="156" t="s">
        <v>394</v>
      </c>
      <c r="C36" s="1"/>
      <c r="D36" s="159"/>
      <c r="E36" s="151"/>
      <c r="F36" s="151"/>
      <c r="G36" s="151"/>
      <c r="H36" s="28"/>
      <c r="I36" s="151"/>
      <c r="J36" s="151"/>
      <c r="K36" s="151"/>
      <c r="L36" s="150"/>
      <c r="M36" s="6">
        <v>9</v>
      </c>
      <c r="O36" t="b">
        <f t="shared" si="12"/>
        <v>1</v>
      </c>
      <c r="P36" t="b">
        <f t="shared" si="13"/>
        <v>1</v>
      </c>
      <c r="Q36" t="b">
        <f t="shared" si="14"/>
        <v>1</v>
      </c>
      <c r="R36" t="b">
        <f t="shared" si="15"/>
        <v>1</v>
      </c>
      <c r="T36" t="b">
        <f t="shared" si="16"/>
        <v>1</v>
      </c>
      <c r="U36" t="b">
        <f t="shared" si="17"/>
        <v>1</v>
      </c>
      <c r="V36" t="b">
        <f t="shared" si="18"/>
        <v>1</v>
      </c>
      <c r="W36" t="b">
        <f t="shared" si="19"/>
        <v>1</v>
      </c>
      <c r="Y36" s="160">
        <f t="shared" si="20"/>
        <v>0</v>
      </c>
      <c r="Z36" s="17">
        <f t="shared" si="0"/>
        <v>9</v>
      </c>
      <c r="AC36" s="17">
        <f t="shared" si="21"/>
        <v>0</v>
      </c>
      <c r="AD36">
        <f t="shared" si="1"/>
        <v>9</v>
      </c>
    </row>
    <row r="37" spans="1:32" ht="98" customHeight="1" thickBot="1" x14ac:dyDescent="0.4">
      <c r="A37" s="302"/>
      <c r="B37" s="303"/>
      <c r="C37" s="303"/>
      <c r="D37" s="303"/>
      <c r="E37" s="303"/>
      <c r="F37" s="303"/>
      <c r="G37" s="303"/>
      <c r="H37" s="303"/>
      <c r="I37" s="303"/>
      <c r="J37" s="303"/>
      <c r="K37" s="303"/>
      <c r="L37" s="304"/>
      <c r="M37" s="6"/>
      <c r="Y37" s="160"/>
      <c r="Z37" s="17"/>
      <c r="AC37" s="17"/>
    </row>
    <row r="38" spans="1:32" ht="0.5" customHeight="1" x14ac:dyDescent="0.35">
      <c r="A38" s="2"/>
      <c r="M38" s="49">
        <f>SUM(M27:M36)</f>
        <v>90</v>
      </c>
      <c r="Y38" s="160">
        <f>SUM(Y27:Y36)</f>
        <v>0</v>
      </c>
      <c r="Z38" s="17">
        <f>SUM(Z27:Z36)</f>
        <v>90</v>
      </c>
      <c r="AA38" s="13">
        <f>M38-Z38</f>
        <v>0</v>
      </c>
      <c r="AB38" s="18">
        <f>IF(AA38=0,0,Y38/AA38*100)</f>
        <v>0</v>
      </c>
      <c r="AC38" s="17">
        <f>SUM(AC27:AC36)</f>
        <v>0</v>
      </c>
      <c r="AD38">
        <f>SUM(AD27:AD36)</f>
        <v>90</v>
      </c>
      <c r="AE38">
        <f>M38-AD38</f>
        <v>0</v>
      </c>
      <c r="AF38" s="21">
        <f>IF(AE38=0,0,AC38/AE38*100)</f>
        <v>0</v>
      </c>
    </row>
    <row r="39" spans="1:32" ht="30.5" hidden="1" customHeight="1" x14ac:dyDescent="0.35">
      <c r="A39" s="2"/>
      <c r="M39" s="49" t="s">
        <v>31</v>
      </c>
      <c r="Y39" s="160"/>
      <c r="Z39" s="17" t="str">
        <f t="shared" si="0"/>
        <v>(totaal)</v>
      </c>
      <c r="AA39" t="s">
        <v>30</v>
      </c>
      <c r="AB39" s="50" t="s">
        <v>34</v>
      </c>
      <c r="AC39" s="17"/>
      <c r="AD39" t="str">
        <f t="shared" si="1"/>
        <v>(totaal)</v>
      </c>
      <c r="AE39" t="s">
        <v>30</v>
      </c>
      <c r="AF39" s="50" t="s">
        <v>34</v>
      </c>
    </row>
    <row r="40" spans="1:32" ht="21" customHeight="1" thickBot="1" x14ac:dyDescent="0.4">
      <c r="A40" s="125" t="s">
        <v>395</v>
      </c>
      <c r="B40" s="126"/>
      <c r="C40" s="126"/>
      <c r="D40" s="126"/>
      <c r="E40" s="126"/>
      <c r="F40" s="126"/>
      <c r="G40" s="126"/>
      <c r="H40" s="126"/>
      <c r="I40" s="126"/>
      <c r="J40" s="126"/>
      <c r="K40" s="126"/>
      <c r="L40" s="126"/>
      <c r="M40" s="6"/>
      <c r="Y40" s="160"/>
      <c r="Z40" s="17"/>
      <c r="AC40" s="17"/>
    </row>
    <row r="41" spans="1:32" ht="43.5" customHeight="1" x14ac:dyDescent="0.35">
      <c r="A41" s="293" t="s">
        <v>354</v>
      </c>
      <c r="B41" s="157" t="s">
        <v>396</v>
      </c>
      <c r="D41" s="29"/>
      <c r="E41" s="102"/>
      <c r="F41" s="102"/>
      <c r="G41" s="102"/>
      <c r="H41" s="28"/>
      <c r="I41" s="29"/>
      <c r="J41" s="29"/>
      <c r="K41" s="102"/>
      <c r="L41" s="29"/>
      <c r="M41" s="6">
        <v>9</v>
      </c>
      <c r="O41" t="b">
        <f>AND(ISBLANK(E41),ISBLANK(F41),ISBLANK(G41))</f>
        <v>1</v>
      </c>
      <c r="P41" t="b">
        <f>AND(ISBLANK(D41),ISBLANK(F41),ISBLANK(G41))</f>
        <v>1</v>
      </c>
      <c r="Q41" t="b">
        <f>AND(ISBLANK(D41),ISBLANK(E41),ISBLANK(G41))</f>
        <v>1</v>
      </c>
      <c r="R41" t="b">
        <f>AND(ISBLANK(D41),ISBLANK(E41),ISBLANK(F41))</f>
        <v>1</v>
      </c>
      <c r="T41" t="b">
        <f>AND(ISBLANK(J41),ISBLANK(K41),ISBLANK(L41))</f>
        <v>1</v>
      </c>
      <c r="U41" t="b">
        <f>AND(ISBLANK(I41),ISBLANK(K41),ISBLANK(L41))</f>
        <v>1</v>
      </c>
      <c r="V41" t="b">
        <f>AND(ISBLANK(I41),ISBLANK(J41),ISBLANK(L41))</f>
        <v>1</v>
      </c>
      <c r="W41" t="b">
        <f>AND(ISBLANK(I41),ISBLANK(J41),ISBLANK(K41))</f>
        <v>1</v>
      </c>
      <c r="Y41" s="160">
        <f>IF(D41="x",1,IF(E41="x",2,IF(F41="x",6,IF(G41="x",9,0))))</f>
        <v>0</v>
      </c>
      <c r="Z41" s="17">
        <f t="shared" si="0"/>
        <v>9</v>
      </c>
      <c r="AC41" s="17">
        <f>IF(I41="x",1,IF(J41="x",2,IF(K41="x",6,IF(L41="x",9,0))))</f>
        <v>0</v>
      </c>
      <c r="AD41">
        <f t="shared" si="1"/>
        <v>9</v>
      </c>
    </row>
    <row r="42" spans="1:32" ht="16" customHeight="1" x14ac:dyDescent="0.35">
      <c r="A42" s="294"/>
      <c r="B42" s="146" t="s">
        <v>397</v>
      </c>
      <c r="D42" s="29"/>
      <c r="E42" s="102"/>
      <c r="F42" s="102"/>
      <c r="G42" s="102"/>
      <c r="H42" s="28"/>
      <c r="I42" s="29"/>
      <c r="J42" s="102"/>
      <c r="K42" s="102"/>
      <c r="L42" s="29"/>
      <c r="M42" s="6">
        <v>9</v>
      </c>
      <c r="O42" t="b">
        <f>AND(ISBLANK(E42),ISBLANK(F42),ISBLANK(G42))</f>
        <v>1</v>
      </c>
      <c r="P42" t="b">
        <f>AND(ISBLANK(D42),ISBLANK(F42),ISBLANK(G42))</f>
        <v>1</v>
      </c>
      <c r="Q42" t="b">
        <f>AND(ISBLANK(D42),ISBLANK(E42),ISBLANK(G42))</f>
        <v>1</v>
      </c>
      <c r="R42" t="b">
        <f>AND(ISBLANK(D42),ISBLANK(E42),ISBLANK(F42))</f>
        <v>1</v>
      </c>
      <c r="T42" t="b">
        <f>AND(ISBLANK(J42),ISBLANK(K42),ISBLANK(L42))</f>
        <v>1</v>
      </c>
      <c r="U42" t="b">
        <f>AND(ISBLANK(I42),ISBLANK(K42),ISBLANK(L42))</f>
        <v>1</v>
      </c>
      <c r="V42" t="b">
        <f>AND(ISBLANK(I42),ISBLANK(J42),ISBLANK(L42))</f>
        <v>1</v>
      </c>
      <c r="W42" t="b">
        <f>AND(ISBLANK(I42),ISBLANK(J42),ISBLANK(K42))</f>
        <v>1</v>
      </c>
      <c r="Y42" s="160">
        <f t="shared" ref="Y42:Y55" si="22">IF(D42="x",1,IF(E42="x",2,IF(F42="x",6,IF(G42="x",9,0))))</f>
        <v>0</v>
      </c>
      <c r="Z42" s="17">
        <f t="shared" si="0"/>
        <v>9</v>
      </c>
      <c r="AC42" s="17">
        <f t="shared" ref="AC42:AC55" si="23">IF(I42="x",1,IF(J42="x",2,IF(K42="x",6,IF(L42="x",9,0))))</f>
        <v>0</v>
      </c>
      <c r="AD42">
        <f t="shared" si="1"/>
        <v>9</v>
      </c>
    </row>
    <row r="43" spans="1:32" ht="13" customHeight="1" x14ac:dyDescent="0.35">
      <c r="A43" s="294"/>
      <c r="B43" s="146" t="s">
        <v>398</v>
      </c>
      <c r="D43" s="29"/>
      <c r="E43" s="102"/>
      <c r="F43" s="102"/>
      <c r="G43" s="102"/>
      <c r="H43" s="28"/>
      <c r="I43" s="29"/>
      <c r="J43" s="102"/>
      <c r="K43" s="102"/>
      <c r="L43" s="29"/>
      <c r="M43" s="6">
        <v>9</v>
      </c>
      <c r="O43" t="b">
        <f>AND(ISBLANK(E43),ISBLANK(F43),ISBLANK(G43))</f>
        <v>1</v>
      </c>
      <c r="P43" t="b">
        <f>AND(ISBLANK(D43),ISBLANK(F43),ISBLANK(G43))</f>
        <v>1</v>
      </c>
      <c r="Q43" t="b">
        <f>AND(ISBLANK(D43),ISBLANK(E43),ISBLANK(G43))</f>
        <v>1</v>
      </c>
      <c r="R43" t="b">
        <f>AND(ISBLANK(D43),ISBLANK(E43),ISBLANK(F43))</f>
        <v>1</v>
      </c>
      <c r="T43" t="b">
        <f>AND(ISBLANK(J43),ISBLANK(K43),ISBLANK(L43))</f>
        <v>1</v>
      </c>
      <c r="U43" t="b">
        <f>AND(ISBLANK(I43),ISBLANK(K43),ISBLANK(L43))</f>
        <v>1</v>
      </c>
      <c r="V43" t="b">
        <f>AND(ISBLANK(I43),ISBLANK(J43),ISBLANK(L43))</f>
        <v>1</v>
      </c>
      <c r="W43" t="b">
        <f>AND(ISBLANK(I43),ISBLANK(J43),ISBLANK(K43))</f>
        <v>1</v>
      </c>
      <c r="Y43" s="160">
        <f t="shared" si="22"/>
        <v>0</v>
      </c>
      <c r="Z43" s="17">
        <f t="shared" si="0"/>
        <v>9</v>
      </c>
      <c r="AC43" s="17">
        <f t="shared" si="23"/>
        <v>0</v>
      </c>
      <c r="AD43">
        <f t="shared" si="1"/>
        <v>9</v>
      </c>
    </row>
    <row r="44" spans="1:32" ht="25" customHeight="1" thickBot="1" x14ac:dyDescent="0.4">
      <c r="A44" s="295"/>
      <c r="B44" s="146" t="s">
        <v>399</v>
      </c>
      <c r="D44" s="102"/>
      <c r="E44" s="102"/>
      <c r="F44" s="102"/>
      <c r="G44" s="102"/>
      <c r="H44" s="121"/>
      <c r="I44" s="102"/>
      <c r="J44" s="102"/>
      <c r="K44" s="102"/>
      <c r="L44" s="102"/>
      <c r="M44" s="6">
        <v>9</v>
      </c>
      <c r="O44" t="b">
        <f>AND(ISBLANK(E44),ISBLANK(F44),ISBLANK(G44))</f>
        <v>1</v>
      </c>
      <c r="P44" t="b">
        <f>AND(ISBLANK(D44),ISBLANK(F44),ISBLANK(G44))</f>
        <v>1</v>
      </c>
      <c r="Q44" t="b">
        <f>AND(ISBLANK(D44),ISBLANK(E44),ISBLANK(G44))</f>
        <v>1</v>
      </c>
      <c r="R44" t="b">
        <f>AND(ISBLANK(D44),ISBLANK(E44),ISBLANK(F44))</f>
        <v>1</v>
      </c>
      <c r="T44" t="b">
        <f>AND(ISBLANK(J44),ISBLANK(K44),ISBLANK(L44))</f>
        <v>1</v>
      </c>
      <c r="U44" t="b">
        <f>AND(ISBLANK(I44),ISBLANK(K44),ISBLANK(L44))</f>
        <v>1</v>
      </c>
      <c r="V44" t="b">
        <f>AND(ISBLANK(I44),ISBLANK(J44),ISBLANK(L44))</f>
        <v>1</v>
      </c>
      <c r="W44" t="b">
        <f>AND(ISBLANK(I44),ISBLANK(J44),ISBLANK(K44))</f>
        <v>1</v>
      </c>
      <c r="Y44" s="160">
        <f t="shared" si="22"/>
        <v>0</v>
      </c>
      <c r="Z44" s="17">
        <f t="shared" si="0"/>
        <v>9</v>
      </c>
      <c r="AC44" s="17">
        <f t="shared" si="23"/>
        <v>0</v>
      </c>
      <c r="AD44">
        <f t="shared" si="1"/>
        <v>9</v>
      </c>
    </row>
    <row r="45" spans="1:32" ht="59" customHeight="1" thickBot="1" x14ac:dyDescent="0.4">
      <c r="A45" s="191" t="s">
        <v>400</v>
      </c>
      <c r="B45" s="157" t="s">
        <v>401</v>
      </c>
      <c r="D45" s="29"/>
      <c r="E45" s="102"/>
      <c r="F45" s="102"/>
      <c r="G45" s="102"/>
      <c r="H45" s="28"/>
      <c r="I45" s="29"/>
      <c r="J45" s="102"/>
      <c r="K45" s="102"/>
      <c r="L45" s="29"/>
      <c r="M45" s="6">
        <v>9</v>
      </c>
      <c r="O45" t="b">
        <f t="shared" ref="O45" si="24">AND(ISBLANK(E45),ISBLANK(F45),ISBLANK(G45))</f>
        <v>1</v>
      </c>
      <c r="P45" t="b">
        <f t="shared" ref="P45" si="25">AND(ISBLANK(D45),ISBLANK(F45),ISBLANK(G45))</f>
        <v>1</v>
      </c>
      <c r="Q45" t="b">
        <f t="shared" ref="Q45" si="26">AND(ISBLANK(D45),ISBLANK(E45),ISBLANK(G45))</f>
        <v>1</v>
      </c>
      <c r="R45" t="b">
        <f t="shared" ref="R45" si="27">AND(ISBLANK(D45),ISBLANK(E45),ISBLANK(F45))</f>
        <v>1</v>
      </c>
      <c r="T45" t="b">
        <f t="shared" ref="T45" si="28">AND(ISBLANK(J45),ISBLANK(K45),ISBLANK(L45))</f>
        <v>1</v>
      </c>
      <c r="U45" t="b">
        <f t="shared" ref="U45" si="29">AND(ISBLANK(I45),ISBLANK(K45),ISBLANK(L45))</f>
        <v>1</v>
      </c>
      <c r="V45" t="b">
        <f t="shared" ref="V45" si="30">AND(ISBLANK(I45),ISBLANK(J45),ISBLANK(L45))</f>
        <v>1</v>
      </c>
      <c r="W45" t="b">
        <f t="shared" ref="W45" si="31">AND(ISBLANK(I45),ISBLANK(J45),ISBLANK(K45))</f>
        <v>1</v>
      </c>
      <c r="Y45" s="160">
        <f t="shared" si="22"/>
        <v>0</v>
      </c>
      <c r="Z45" s="17">
        <f t="shared" si="0"/>
        <v>9</v>
      </c>
      <c r="AC45" s="17">
        <f t="shared" si="23"/>
        <v>0</v>
      </c>
      <c r="AD45">
        <f t="shared" si="1"/>
        <v>9</v>
      </c>
    </row>
    <row r="46" spans="1:32" ht="1" hidden="1" customHeight="1" thickBot="1" x14ac:dyDescent="0.4">
      <c r="A46" s="312"/>
      <c r="B46" s="313"/>
      <c r="C46" s="314"/>
      <c r="D46" s="314"/>
      <c r="E46" s="314"/>
      <c r="F46" s="314"/>
      <c r="G46" s="314"/>
      <c r="H46" s="314"/>
      <c r="I46" s="314"/>
      <c r="J46" s="314"/>
      <c r="K46" s="314"/>
      <c r="L46" s="315"/>
      <c r="M46" s="6"/>
      <c r="Y46" s="160">
        <f t="shared" si="22"/>
        <v>0</v>
      </c>
      <c r="Z46" s="17"/>
      <c r="AC46" s="17">
        <f t="shared" si="23"/>
        <v>0</v>
      </c>
    </row>
    <row r="47" spans="1:32" ht="24.5" customHeight="1" x14ac:dyDescent="0.35">
      <c r="A47" s="293" t="s">
        <v>402</v>
      </c>
      <c r="B47" s="157" t="s">
        <v>403</v>
      </c>
      <c r="D47" s="152"/>
      <c r="E47" s="153"/>
      <c r="F47" s="153"/>
      <c r="G47" s="153"/>
      <c r="H47" s="28"/>
      <c r="I47" s="152"/>
      <c r="J47" s="153"/>
      <c r="K47" s="153"/>
      <c r="L47" s="152"/>
      <c r="M47" s="6">
        <v>9</v>
      </c>
      <c r="O47" t="b">
        <f t="shared" ref="O47:O55" si="32">AND(ISBLANK(E47),ISBLANK(F47),ISBLANK(G47))</f>
        <v>1</v>
      </c>
      <c r="P47" t="b">
        <f t="shared" ref="P47:P55" si="33">AND(ISBLANK(D47),ISBLANK(F47),ISBLANK(G47))</f>
        <v>1</v>
      </c>
      <c r="Q47" t="b">
        <f t="shared" ref="Q47:Q55" si="34">AND(ISBLANK(D47),ISBLANK(E47),ISBLANK(G47))</f>
        <v>1</v>
      </c>
      <c r="R47" t="b">
        <f t="shared" ref="R47:R55" si="35">AND(ISBLANK(D47),ISBLANK(E47),ISBLANK(F47))</f>
        <v>1</v>
      </c>
      <c r="T47" t="b">
        <f t="shared" ref="T47:T55" si="36">AND(ISBLANK(J47),ISBLANK(K47),ISBLANK(L47))</f>
        <v>1</v>
      </c>
      <c r="U47" t="b">
        <f t="shared" ref="U47:U55" si="37">AND(ISBLANK(I47),ISBLANK(K47),ISBLANK(L47))</f>
        <v>1</v>
      </c>
      <c r="V47" t="b">
        <f t="shared" ref="V47:V55" si="38">AND(ISBLANK(I47),ISBLANK(J47),ISBLANK(L47))</f>
        <v>1</v>
      </c>
      <c r="W47" t="b">
        <f t="shared" ref="W47:W55" si="39">AND(ISBLANK(I47),ISBLANK(J47),ISBLANK(K47))</f>
        <v>1</v>
      </c>
      <c r="Y47" s="160">
        <f t="shared" si="22"/>
        <v>0</v>
      </c>
      <c r="Z47" s="17">
        <f t="shared" si="0"/>
        <v>9</v>
      </c>
      <c r="AC47" s="17">
        <f t="shared" si="23"/>
        <v>0</v>
      </c>
      <c r="AD47">
        <f t="shared" si="1"/>
        <v>9</v>
      </c>
    </row>
    <row r="48" spans="1:32" ht="46" customHeight="1" x14ac:dyDescent="0.35">
      <c r="A48" s="294"/>
      <c r="B48" s="146" t="s">
        <v>404</v>
      </c>
      <c r="D48" s="152"/>
      <c r="E48" s="153"/>
      <c r="F48" s="153"/>
      <c r="G48" s="153"/>
      <c r="H48" s="28"/>
      <c r="I48" s="152"/>
      <c r="J48" s="153"/>
      <c r="K48" s="153"/>
      <c r="L48" s="152"/>
      <c r="M48" s="6">
        <v>9</v>
      </c>
      <c r="O48" t="b">
        <f t="shared" si="32"/>
        <v>1</v>
      </c>
      <c r="P48" t="b">
        <f t="shared" si="33"/>
        <v>1</v>
      </c>
      <c r="Q48" t="b">
        <f t="shared" si="34"/>
        <v>1</v>
      </c>
      <c r="R48" t="b">
        <f t="shared" si="35"/>
        <v>1</v>
      </c>
      <c r="T48" t="b">
        <f t="shared" si="36"/>
        <v>1</v>
      </c>
      <c r="U48" t="b">
        <f t="shared" si="37"/>
        <v>1</v>
      </c>
      <c r="V48" t="b">
        <f t="shared" si="38"/>
        <v>1</v>
      </c>
      <c r="W48" t="b">
        <f t="shared" si="39"/>
        <v>1</v>
      </c>
      <c r="Y48" s="160">
        <f t="shared" si="22"/>
        <v>0</v>
      </c>
      <c r="Z48" s="17">
        <f t="shared" si="0"/>
        <v>9</v>
      </c>
      <c r="AC48" s="17">
        <f t="shared" si="23"/>
        <v>0</v>
      </c>
      <c r="AD48">
        <f t="shared" si="1"/>
        <v>9</v>
      </c>
    </row>
    <row r="49" spans="1:32" ht="44.5" customHeight="1" thickBot="1" x14ac:dyDescent="0.4">
      <c r="A49" s="295"/>
      <c r="B49" s="146" t="s">
        <v>405</v>
      </c>
      <c r="D49" s="152"/>
      <c r="E49" s="153"/>
      <c r="F49" s="153"/>
      <c r="G49" s="153"/>
      <c r="H49" s="28"/>
      <c r="I49" s="152"/>
      <c r="J49" s="153"/>
      <c r="K49" s="153"/>
      <c r="L49" s="152"/>
      <c r="M49" s="6">
        <v>9</v>
      </c>
      <c r="O49" t="b">
        <f t="shared" si="32"/>
        <v>1</v>
      </c>
      <c r="P49" t="b">
        <f t="shared" si="33"/>
        <v>1</v>
      </c>
      <c r="Q49" t="b">
        <f t="shared" si="34"/>
        <v>1</v>
      </c>
      <c r="R49" t="b">
        <f t="shared" si="35"/>
        <v>1</v>
      </c>
      <c r="T49" t="b">
        <f t="shared" si="36"/>
        <v>1</v>
      </c>
      <c r="U49" t="b">
        <f t="shared" si="37"/>
        <v>1</v>
      </c>
      <c r="V49" t="b">
        <f t="shared" si="38"/>
        <v>1</v>
      </c>
      <c r="W49" t="b">
        <f t="shared" si="39"/>
        <v>1</v>
      </c>
      <c r="Y49" s="160">
        <f t="shared" si="22"/>
        <v>0</v>
      </c>
      <c r="Z49" s="17">
        <f t="shared" si="0"/>
        <v>9</v>
      </c>
      <c r="AC49" s="17">
        <f t="shared" si="23"/>
        <v>0</v>
      </c>
      <c r="AD49">
        <f t="shared" si="1"/>
        <v>9</v>
      </c>
    </row>
    <row r="50" spans="1:32" ht="85.5" customHeight="1" x14ac:dyDescent="0.35">
      <c r="A50" s="293" t="s">
        <v>406</v>
      </c>
      <c r="B50" s="146" t="s">
        <v>407</v>
      </c>
      <c r="D50" s="152"/>
      <c r="E50" s="153"/>
      <c r="F50" s="153"/>
      <c r="G50" s="153"/>
      <c r="H50" s="28"/>
      <c r="I50" s="152"/>
      <c r="J50" s="153"/>
      <c r="K50" s="153"/>
      <c r="L50" s="152"/>
      <c r="M50" s="6">
        <v>9</v>
      </c>
      <c r="O50" t="b">
        <f t="shared" si="32"/>
        <v>1</v>
      </c>
      <c r="P50" t="b">
        <f t="shared" si="33"/>
        <v>1</v>
      </c>
      <c r="Q50" t="b">
        <f t="shared" si="34"/>
        <v>1</v>
      </c>
      <c r="R50" t="b">
        <f t="shared" si="35"/>
        <v>1</v>
      </c>
      <c r="T50" t="b">
        <f t="shared" si="36"/>
        <v>1</v>
      </c>
      <c r="U50" t="b">
        <f t="shared" si="37"/>
        <v>1</v>
      </c>
      <c r="V50" t="b">
        <f t="shared" si="38"/>
        <v>1</v>
      </c>
      <c r="W50" t="b">
        <f t="shared" si="39"/>
        <v>1</v>
      </c>
      <c r="Y50" s="160">
        <f t="shared" si="22"/>
        <v>0</v>
      </c>
      <c r="Z50" s="17">
        <f t="shared" si="0"/>
        <v>9</v>
      </c>
      <c r="AC50" s="17">
        <f t="shared" si="23"/>
        <v>0</v>
      </c>
      <c r="AD50">
        <f t="shared" si="1"/>
        <v>9</v>
      </c>
    </row>
    <row r="51" spans="1:32" ht="23.5" customHeight="1" thickBot="1" x14ac:dyDescent="0.4">
      <c r="A51" s="324"/>
      <c r="B51" s="168" t="s">
        <v>408</v>
      </c>
      <c r="D51" s="158"/>
      <c r="E51" s="159"/>
      <c r="F51" s="159"/>
      <c r="G51" s="159"/>
      <c r="H51" s="28"/>
      <c r="I51" s="158"/>
      <c r="J51" s="159"/>
      <c r="K51" s="159"/>
      <c r="L51" s="158"/>
      <c r="M51" s="6">
        <v>9</v>
      </c>
      <c r="O51" t="b">
        <f t="shared" si="32"/>
        <v>1</v>
      </c>
      <c r="P51" t="b">
        <f t="shared" si="33"/>
        <v>1</v>
      </c>
      <c r="Q51" t="b">
        <f t="shared" si="34"/>
        <v>1</v>
      </c>
      <c r="R51" t="b">
        <f t="shared" si="35"/>
        <v>1</v>
      </c>
      <c r="T51" t="b">
        <f t="shared" si="36"/>
        <v>1</v>
      </c>
      <c r="U51" t="b">
        <f t="shared" si="37"/>
        <v>1</v>
      </c>
      <c r="V51" t="b">
        <f t="shared" si="38"/>
        <v>1</v>
      </c>
      <c r="W51" t="b">
        <f t="shared" si="39"/>
        <v>1</v>
      </c>
      <c r="Y51" s="160">
        <f t="shared" si="22"/>
        <v>0</v>
      </c>
      <c r="Z51" s="17">
        <f t="shared" si="0"/>
        <v>9</v>
      </c>
      <c r="AC51" s="17">
        <f t="shared" si="23"/>
        <v>0</v>
      </c>
      <c r="AD51">
        <f t="shared" si="1"/>
        <v>9</v>
      </c>
    </row>
    <row r="52" spans="1:32" ht="55.5" customHeight="1" thickBot="1" x14ac:dyDescent="0.4">
      <c r="A52" s="187" t="s">
        <v>339</v>
      </c>
      <c r="B52" s="157" t="s">
        <v>409</v>
      </c>
      <c r="D52" s="29"/>
      <c r="E52" s="102"/>
      <c r="F52" s="102"/>
      <c r="G52" s="102"/>
      <c r="H52" s="28"/>
      <c r="I52" s="29"/>
      <c r="J52" s="102"/>
      <c r="K52" s="102"/>
      <c r="L52" s="29"/>
      <c r="M52" s="6">
        <v>9</v>
      </c>
      <c r="O52" t="b">
        <f t="shared" si="32"/>
        <v>1</v>
      </c>
      <c r="P52" t="b">
        <f t="shared" si="33"/>
        <v>1</v>
      </c>
      <c r="Q52" t="b">
        <f t="shared" si="34"/>
        <v>1</v>
      </c>
      <c r="R52" t="b">
        <f t="shared" si="35"/>
        <v>1</v>
      </c>
      <c r="T52" t="b">
        <f t="shared" si="36"/>
        <v>1</v>
      </c>
      <c r="U52" t="b">
        <f t="shared" si="37"/>
        <v>1</v>
      </c>
      <c r="V52" t="b">
        <f t="shared" si="38"/>
        <v>1</v>
      </c>
      <c r="W52" t="b">
        <f t="shared" si="39"/>
        <v>1</v>
      </c>
      <c r="Y52" s="160">
        <f t="shared" si="22"/>
        <v>0</v>
      </c>
      <c r="Z52" s="17">
        <f t="shared" si="0"/>
        <v>9</v>
      </c>
      <c r="AC52" s="17">
        <f t="shared" si="23"/>
        <v>0</v>
      </c>
      <c r="AD52">
        <f t="shared" si="1"/>
        <v>9</v>
      </c>
    </row>
    <row r="53" spans="1:32" ht="49" customHeight="1" x14ac:dyDescent="0.35">
      <c r="A53" s="293" t="s">
        <v>340</v>
      </c>
      <c r="B53" s="146" t="s">
        <v>410</v>
      </c>
      <c r="D53" s="29"/>
      <c r="E53" s="102"/>
      <c r="F53" s="102"/>
      <c r="G53" s="102"/>
      <c r="H53" s="28"/>
      <c r="I53" s="29"/>
      <c r="J53" s="102"/>
      <c r="K53" s="102"/>
      <c r="L53" s="29"/>
      <c r="M53" s="6">
        <v>9</v>
      </c>
      <c r="O53" t="b">
        <f t="shared" si="32"/>
        <v>1</v>
      </c>
      <c r="P53" t="b">
        <f t="shared" si="33"/>
        <v>1</v>
      </c>
      <c r="Q53" t="b">
        <f t="shared" si="34"/>
        <v>1</v>
      </c>
      <c r="R53" t="b">
        <f t="shared" si="35"/>
        <v>1</v>
      </c>
      <c r="T53" t="b">
        <f t="shared" si="36"/>
        <v>1</v>
      </c>
      <c r="U53" t="b">
        <f t="shared" si="37"/>
        <v>1</v>
      </c>
      <c r="V53" t="b">
        <f t="shared" si="38"/>
        <v>1</v>
      </c>
      <c r="W53" t="b">
        <f t="shared" si="39"/>
        <v>1</v>
      </c>
      <c r="Y53" s="160">
        <f t="shared" si="22"/>
        <v>0</v>
      </c>
      <c r="Z53" s="17">
        <f t="shared" si="0"/>
        <v>9</v>
      </c>
      <c r="AC53" s="17">
        <f t="shared" si="23"/>
        <v>0</v>
      </c>
      <c r="AD53">
        <f t="shared" si="1"/>
        <v>9</v>
      </c>
    </row>
    <row r="54" spans="1:32" ht="27.5" customHeight="1" x14ac:dyDescent="0.35">
      <c r="A54" s="294"/>
      <c r="B54" s="146" t="s">
        <v>411</v>
      </c>
      <c r="D54" s="29"/>
      <c r="E54" s="102"/>
      <c r="F54" s="102"/>
      <c r="G54" s="102"/>
      <c r="H54" s="28"/>
      <c r="I54" s="29"/>
      <c r="J54" s="102"/>
      <c r="K54" s="102"/>
      <c r="L54" s="29"/>
      <c r="M54" s="6">
        <v>9</v>
      </c>
      <c r="O54" t="b">
        <f t="shared" si="32"/>
        <v>1</v>
      </c>
      <c r="P54" t="b">
        <f t="shared" si="33"/>
        <v>1</v>
      </c>
      <c r="Q54" t="b">
        <f t="shared" si="34"/>
        <v>1</v>
      </c>
      <c r="R54" t="b">
        <f t="shared" si="35"/>
        <v>1</v>
      </c>
      <c r="T54" t="b">
        <f t="shared" si="36"/>
        <v>1</v>
      </c>
      <c r="U54" t="b">
        <f t="shared" si="37"/>
        <v>1</v>
      </c>
      <c r="V54" t="b">
        <f t="shared" si="38"/>
        <v>1</v>
      </c>
      <c r="W54" t="b">
        <f t="shared" si="39"/>
        <v>1</v>
      </c>
      <c r="Y54" s="160">
        <f t="shared" si="22"/>
        <v>0</v>
      </c>
      <c r="Z54" s="17">
        <f t="shared" si="0"/>
        <v>9</v>
      </c>
      <c r="AC54" s="17">
        <f t="shared" si="23"/>
        <v>0</v>
      </c>
      <c r="AD54">
        <f t="shared" si="1"/>
        <v>9</v>
      </c>
    </row>
    <row r="55" spans="1:32" ht="40" customHeight="1" thickBot="1" x14ac:dyDescent="0.4">
      <c r="A55" s="295"/>
      <c r="B55" s="156" t="s">
        <v>412</v>
      </c>
      <c r="D55" s="150"/>
      <c r="E55" s="151"/>
      <c r="F55" s="151"/>
      <c r="G55" s="151"/>
      <c r="H55" s="28"/>
      <c r="I55" s="150"/>
      <c r="J55" s="151"/>
      <c r="K55" s="151"/>
      <c r="L55" s="150"/>
      <c r="M55" s="6">
        <v>9</v>
      </c>
      <c r="O55" t="b">
        <f t="shared" si="32"/>
        <v>1</v>
      </c>
      <c r="P55" t="b">
        <f t="shared" si="33"/>
        <v>1</v>
      </c>
      <c r="Q55" t="b">
        <f t="shared" si="34"/>
        <v>1</v>
      </c>
      <c r="R55" t="b">
        <f t="shared" si="35"/>
        <v>1</v>
      </c>
      <c r="T55" t="b">
        <f t="shared" si="36"/>
        <v>1</v>
      </c>
      <c r="U55" t="b">
        <f t="shared" si="37"/>
        <v>1</v>
      </c>
      <c r="V55" t="b">
        <f t="shared" si="38"/>
        <v>1</v>
      </c>
      <c r="W55" t="b">
        <f t="shared" si="39"/>
        <v>1</v>
      </c>
      <c r="Y55" s="160">
        <f t="shared" si="22"/>
        <v>0</v>
      </c>
      <c r="Z55" s="17">
        <f t="shared" si="0"/>
        <v>9</v>
      </c>
      <c r="AC55" s="17">
        <f t="shared" si="23"/>
        <v>0</v>
      </c>
      <c r="AD55">
        <f t="shared" si="1"/>
        <v>9</v>
      </c>
    </row>
    <row r="56" spans="1:32" ht="99.5" customHeight="1" thickBot="1" x14ac:dyDescent="0.4">
      <c r="A56" s="302"/>
      <c r="B56" s="303"/>
      <c r="C56" s="303"/>
      <c r="D56" s="303"/>
      <c r="E56" s="303"/>
      <c r="F56" s="303"/>
      <c r="G56" s="303"/>
      <c r="H56" s="303"/>
      <c r="I56" s="303"/>
      <c r="J56" s="303"/>
      <c r="K56" s="303"/>
      <c r="L56" s="304"/>
      <c r="M56" s="6"/>
      <c r="Y56" s="160"/>
      <c r="Z56" s="17"/>
      <c r="AC56" s="17"/>
    </row>
    <row r="57" spans="1:32" ht="46" hidden="1" customHeight="1" x14ac:dyDescent="0.35">
      <c r="A57" s="143"/>
      <c r="D57" s="152"/>
      <c r="E57" s="153"/>
      <c r="F57" s="153"/>
      <c r="G57" s="153"/>
      <c r="H57" s="28"/>
      <c r="I57" s="152"/>
      <c r="J57" s="153"/>
      <c r="K57" s="153"/>
      <c r="L57" s="152"/>
      <c r="M57" s="6"/>
      <c r="Y57" s="160"/>
      <c r="Z57" s="17"/>
      <c r="AC57" s="17">
        <f>IF(I57="x",0,IF(J57="x",1,IF(K57="x",5,IF(L57="x",9,0))))</f>
        <v>0</v>
      </c>
      <c r="AD57">
        <f t="shared" si="1"/>
        <v>0</v>
      </c>
    </row>
    <row r="58" spans="1:32" ht="53" hidden="1" customHeight="1" x14ac:dyDescent="0.35">
      <c r="A58" s="115"/>
      <c r="B58" s="114"/>
      <c r="D58" s="29"/>
      <c r="E58" s="102"/>
      <c r="F58" s="102"/>
      <c r="G58" s="102"/>
      <c r="H58" s="28"/>
      <c r="I58" s="29"/>
      <c r="J58" s="102"/>
      <c r="K58" s="102"/>
      <c r="L58" s="29"/>
      <c r="M58" s="6"/>
      <c r="Y58" s="160"/>
      <c r="Z58" s="17"/>
      <c r="AC58" s="17">
        <f>IF(I58="x",0,IF(J58="x",1,IF(K58="x",5,IF(L58="x",9,0))))</f>
        <v>0</v>
      </c>
      <c r="AD58">
        <f t="shared" si="1"/>
        <v>0</v>
      </c>
    </row>
    <row r="59" spans="1:32" ht="42" hidden="1" customHeight="1" x14ac:dyDescent="0.35">
      <c r="A59" s="2"/>
      <c r="M59" s="49">
        <f>SUM(M41:M55)</f>
        <v>126</v>
      </c>
      <c r="Y59" s="160">
        <f>SUM(Y41:Y55)</f>
        <v>0</v>
      </c>
      <c r="Z59" s="17">
        <f>SUM(Z41:Z55)</f>
        <v>126</v>
      </c>
      <c r="AA59">
        <f>M59-Z59</f>
        <v>0</v>
      </c>
      <c r="AB59" s="18">
        <f>IF(AA59=0,0,Y59/AA59*100)</f>
        <v>0</v>
      </c>
      <c r="AC59" s="17">
        <f>SUM(AC41:AC55)</f>
        <v>0</v>
      </c>
      <c r="AD59">
        <f>SUM(AD41:AD55)</f>
        <v>126</v>
      </c>
      <c r="AE59" s="50">
        <f>M59-AD59</f>
        <v>0</v>
      </c>
      <c r="AF59" s="19">
        <f>IF(AE59=0,0,AC59/AE59*100)</f>
        <v>0</v>
      </c>
    </row>
    <row r="60" spans="1:32" ht="58" customHeight="1" thickBot="1" x14ac:dyDescent="0.4">
      <c r="A60" s="192" t="s">
        <v>329</v>
      </c>
      <c r="B60" s="193"/>
      <c r="C60" s="133"/>
      <c r="D60" s="133"/>
      <c r="E60" s="133"/>
      <c r="F60" s="133"/>
      <c r="G60" s="133"/>
      <c r="H60" s="133"/>
      <c r="I60" s="133"/>
      <c r="J60" s="133"/>
      <c r="K60" s="133"/>
      <c r="L60" s="194"/>
      <c r="M60" s="49"/>
      <c r="Y60" s="160"/>
      <c r="Z60" s="17"/>
      <c r="AA60" t="s">
        <v>30</v>
      </c>
      <c r="AB60" s="50" t="s">
        <v>34</v>
      </c>
      <c r="AC60" s="17"/>
      <c r="AE60" t="s">
        <v>30</v>
      </c>
      <c r="AF60" s="50" t="s">
        <v>34</v>
      </c>
    </row>
    <row r="61" spans="1:32" ht="1" customHeight="1" thickBot="1" x14ac:dyDescent="0.4">
      <c r="A61" s="9"/>
      <c r="B61" s="10"/>
      <c r="M61" s="49"/>
      <c r="Y61" s="160"/>
      <c r="Z61" s="17"/>
      <c r="AC61" s="17"/>
    </row>
    <row r="62" spans="1:32" ht="65.5" customHeight="1" x14ac:dyDescent="0.35">
      <c r="A62" s="319" t="s">
        <v>413</v>
      </c>
      <c r="B62" s="157" t="s">
        <v>414</v>
      </c>
      <c r="C62" s="167"/>
      <c r="D62" s="29"/>
      <c r="E62" s="29"/>
      <c r="F62" s="102"/>
      <c r="G62" s="29"/>
      <c r="H62" s="28"/>
      <c r="I62" s="29"/>
      <c r="J62" s="29"/>
      <c r="K62" s="102"/>
      <c r="L62" s="29"/>
      <c r="M62" s="6">
        <v>9</v>
      </c>
      <c r="O62" t="b">
        <f t="shared" ref="O62:O77" si="40">AND(ISBLANK(E62),ISBLANK(F62),ISBLANK(G62))</f>
        <v>1</v>
      </c>
      <c r="P62" t="b">
        <f t="shared" ref="P62:P77" si="41">AND(ISBLANK(D62),ISBLANK(F62),ISBLANK(G62))</f>
        <v>1</v>
      </c>
      <c r="Q62" t="b">
        <f t="shared" ref="Q62:Q77" si="42">AND(ISBLANK(D62),ISBLANK(E62),ISBLANK(G62))</f>
        <v>1</v>
      </c>
      <c r="R62" t="b">
        <f t="shared" ref="R62:R77" si="43">AND(ISBLANK(D62),ISBLANK(E62),ISBLANK(F62))</f>
        <v>1</v>
      </c>
      <c r="T62" t="b">
        <f t="shared" ref="T62:T77" si="44">AND(ISBLANK(J62),ISBLANK(K62),ISBLANK(L62))</f>
        <v>1</v>
      </c>
      <c r="U62" t="b">
        <f t="shared" ref="U62:U77" si="45">AND(ISBLANK(I62),ISBLANK(K62),ISBLANK(L62))</f>
        <v>1</v>
      </c>
      <c r="V62" t="b">
        <f t="shared" ref="V62:V77" si="46">AND(ISBLANK(I62),ISBLANK(J62),ISBLANK(L62))</f>
        <v>1</v>
      </c>
      <c r="W62" t="b">
        <f t="shared" ref="W62:W77" si="47">AND(ISBLANK(I62),ISBLANK(J62),ISBLANK(K62))</f>
        <v>1</v>
      </c>
      <c r="Y62" s="160">
        <f>IF(D62="x",1,IF(E62="x",2,IF(F62="x",6,IF(G62="x",9,0))))</f>
        <v>0</v>
      </c>
      <c r="Z62" s="17">
        <f t="shared" si="0"/>
        <v>9</v>
      </c>
      <c r="AC62" s="17">
        <f>IF(I62="x",1,IF(J62="x",2,IF(K62="x",6,IF(L62="x",9,0))))</f>
        <v>0</v>
      </c>
      <c r="AD62">
        <f t="shared" si="1"/>
        <v>9</v>
      </c>
    </row>
    <row r="63" spans="1:32" ht="33.5" customHeight="1" x14ac:dyDescent="0.35">
      <c r="A63" s="320"/>
      <c r="B63" s="157" t="s">
        <v>334</v>
      </c>
      <c r="C63" s="167"/>
      <c r="D63" s="29"/>
      <c r="E63" s="29"/>
      <c r="F63" s="102"/>
      <c r="G63" s="29"/>
      <c r="H63" s="28"/>
      <c r="I63" s="29"/>
      <c r="J63" s="29"/>
      <c r="K63" s="102"/>
      <c r="L63" s="29"/>
      <c r="M63" s="6">
        <v>9</v>
      </c>
      <c r="O63" t="b">
        <f t="shared" si="40"/>
        <v>1</v>
      </c>
      <c r="P63" t="b">
        <f t="shared" si="41"/>
        <v>1</v>
      </c>
      <c r="Q63" t="b">
        <f t="shared" si="42"/>
        <v>1</v>
      </c>
      <c r="R63" t="b">
        <f t="shared" si="43"/>
        <v>1</v>
      </c>
      <c r="T63" t="b">
        <f t="shared" si="44"/>
        <v>1</v>
      </c>
      <c r="U63" t="b">
        <f t="shared" si="45"/>
        <v>1</v>
      </c>
      <c r="V63" t="b">
        <f t="shared" si="46"/>
        <v>1</v>
      </c>
      <c r="W63" t="b">
        <f t="shared" si="47"/>
        <v>1</v>
      </c>
      <c r="Y63" s="160">
        <f t="shared" ref="Y63:Y77" si="48">IF(D63="x",1,IF(E63="x",2,IF(F63="x",6,IF(G63="x",9,0))))</f>
        <v>0</v>
      </c>
      <c r="Z63" s="17">
        <f t="shared" si="0"/>
        <v>9</v>
      </c>
      <c r="AC63" s="17">
        <f t="shared" ref="AC63:AC77" si="49">IF(I63="x",1,IF(J63="x",2,IF(K63="x",6,IF(L63="x",9,0))))</f>
        <v>0</v>
      </c>
      <c r="AD63">
        <f t="shared" si="1"/>
        <v>9</v>
      </c>
    </row>
    <row r="64" spans="1:32" ht="23.5" customHeight="1" thickBot="1" x14ac:dyDescent="0.4">
      <c r="A64" s="321"/>
      <c r="B64" s="157" t="s">
        <v>330</v>
      </c>
      <c r="C64" s="167"/>
      <c r="D64" s="29"/>
      <c r="E64" s="29"/>
      <c r="F64" s="102"/>
      <c r="G64" s="29"/>
      <c r="H64" s="28"/>
      <c r="I64" s="29"/>
      <c r="J64" s="29"/>
      <c r="K64" s="102"/>
      <c r="L64" s="29"/>
      <c r="M64" s="6">
        <v>9</v>
      </c>
      <c r="O64" t="b">
        <f t="shared" si="40"/>
        <v>1</v>
      </c>
      <c r="P64" t="b">
        <f t="shared" si="41"/>
        <v>1</v>
      </c>
      <c r="Q64" t="b">
        <f t="shared" si="42"/>
        <v>1</v>
      </c>
      <c r="R64" t="b">
        <f t="shared" si="43"/>
        <v>1</v>
      </c>
      <c r="T64" t="b">
        <f t="shared" si="44"/>
        <v>1</v>
      </c>
      <c r="U64" t="b">
        <f t="shared" si="45"/>
        <v>1</v>
      </c>
      <c r="V64" t="b">
        <f t="shared" si="46"/>
        <v>1</v>
      </c>
      <c r="W64" t="b">
        <f t="shared" si="47"/>
        <v>1</v>
      </c>
      <c r="Y64" s="160">
        <f t="shared" si="48"/>
        <v>0</v>
      </c>
      <c r="Z64" s="17">
        <f t="shared" si="0"/>
        <v>9</v>
      </c>
      <c r="AC64" s="17">
        <f t="shared" si="49"/>
        <v>0</v>
      </c>
      <c r="AD64">
        <f t="shared" si="1"/>
        <v>9</v>
      </c>
    </row>
    <row r="65" spans="1:32" ht="26" customHeight="1" x14ac:dyDescent="0.35">
      <c r="A65" s="319" t="s">
        <v>415</v>
      </c>
      <c r="B65" s="157" t="s">
        <v>416</v>
      </c>
      <c r="C65" s="167"/>
      <c r="D65" s="29"/>
      <c r="E65" s="29"/>
      <c r="F65" s="102"/>
      <c r="G65" s="29"/>
      <c r="H65" s="28"/>
      <c r="I65" s="29"/>
      <c r="J65" s="29"/>
      <c r="K65" s="102"/>
      <c r="L65" s="29"/>
      <c r="M65" s="6">
        <v>9</v>
      </c>
      <c r="O65" t="b">
        <f t="shared" si="40"/>
        <v>1</v>
      </c>
      <c r="P65" t="b">
        <f t="shared" si="41"/>
        <v>1</v>
      </c>
      <c r="Q65" t="b">
        <f t="shared" si="42"/>
        <v>1</v>
      </c>
      <c r="R65" t="b">
        <f t="shared" si="43"/>
        <v>1</v>
      </c>
      <c r="T65" t="b">
        <f t="shared" si="44"/>
        <v>1</v>
      </c>
      <c r="U65" t="b">
        <f t="shared" si="45"/>
        <v>1</v>
      </c>
      <c r="V65" t="b">
        <f t="shared" si="46"/>
        <v>1</v>
      </c>
      <c r="W65" t="b">
        <f t="shared" si="47"/>
        <v>1</v>
      </c>
      <c r="Y65" s="160">
        <f t="shared" si="48"/>
        <v>0</v>
      </c>
      <c r="Z65" s="17">
        <f t="shared" si="0"/>
        <v>9</v>
      </c>
      <c r="AC65" s="17">
        <f t="shared" si="49"/>
        <v>0</v>
      </c>
      <c r="AD65">
        <f t="shared" si="1"/>
        <v>9</v>
      </c>
    </row>
    <row r="66" spans="1:32" ht="24.5" customHeight="1" x14ac:dyDescent="0.35">
      <c r="A66" s="320"/>
      <c r="B66" s="157" t="s">
        <v>335</v>
      </c>
      <c r="C66" s="167"/>
      <c r="D66" s="29"/>
      <c r="E66" s="29"/>
      <c r="F66" s="102"/>
      <c r="G66" s="29"/>
      <c r="H66" s="28"/>
      <c r="I66" s="29"/>
      <c r="J66" s="29"/>
      <c r="K66" s="102"/>
      <c r="L66" s="29"/>
      <c r="M66" s="6">
        <v>9</v>
      </c>
      <c r="O66" t="b">
        <f t="shared" si="40"/>
        <v>1</v>
      </c>
      <c r="P66" t="b">
        <f t="shared" si="41"/>
        <v>1</v>
      </c>
      <c r="Q66" t="b">
        <f t="shared" si="42"/>
        <v>1</v>
      </c>
      <c r="R66" t="b">
        <f t="shared" si="43"/>
        <v>1</v>
      </c>
      <c r="T66" t="b">
        <f t="shared" si="44"/>
        <v>1</v>
      </c>
      <c r="U66" t="b">
        <f t="shared" si="45"/>
        <v>1</v>
      </c>
      <c r="V66" t="b">
        <f t="shared" si="46"/>
        <v>1</v>
      </c>
      <c r="W66" t="b">
        <f t="shared" si="47"/>
        <v>1</v>
      </c>
      <c r="Y66" s="160">
        <f t="shared" si="48"/>
        <v>0</v>
      </c>
      <c r="Z66" s="17">
        <f t="shared" si="0"/>
        <v>9</v>
      </c>
      <c r="AC66" s="17">
        <f t="shared" si="49"/>
        <v>0</v>
      </c>
      <c r="AD66">
        <f t="shared" si="1"/>
        <v>9</v>
      </c>
    </row>
    <row r="67" spans="1:32" ht="26" customHeight="1" thickBot="1" x14ac:dyDescent="0.4">
      <c r="A67" s="321"/>
      <c r="B67" s="157" t="s">
        <v>417</v>
      </c>
      <c r="C67" s="167"/>
      <c r="D67" s="29"/>
      <c r="E67" s="29"/>
      <c r="F67" s="102"/>
      <c r="G67" s="29"/>
      <c r="H67" s="28"/>
      <c r="I67" s="29"/>
      <c r="J67" s="29"/>
      <c r="K67" s="102"/>
      <c r="L67" s="29"/>
      <c r="M67" s="6">
        <v>9</v>
      </c>
      <c r="O67" t="b">
        <f t="shared" si="40"/>
        <v>1</v>
      </c>
      <c r="P67" t="b">
        <f t="shared" si="41"/>
        <v>1</v>
      </c>
      <c r="Q67" t="b">
        <f t="shared" si="42"/>
        <v>1</v>
      </c>
      <c r="R67" t="b">
        <f t="shared" si="43"/>
        <v>1</v>
      </c>
      <c r="T67" t="b">
        <f t="shared" si="44"/>
        <v>1</v>
      </c>
      <c r="U67" t="b">
        <f t="shared" si="45"/>
        <v>1</v>
      </c>
      <c r="V67" t="b">
        <f t="shared" si="46"/>
        <v>1</v>
      </c>
      <c r="W67" t="b">
        <f t="shared" si="47"/>
        <v>1</v>
      </c>
      <c r="Y67" s="160">
        <f t="shared" si="48"/>
        <v>0</v>
      </c>
      <c r="Z67" s="17">
        <f t="shared" si="0"/>
        <v>9</v>
      </c>
      <c r="AC67" s="17">
        <f t="shared" si="49"/>
        <v>0</v>
      </c>
      <c r="AD67">
        <f t="shared" si="1"/>
        <v>9</v>
      </c>
    </row>
    <row r="68" spans="1:32" ht="75.5" customHeight="1" x14ac:dyDescent="0.35">
      <c r="A68" s="319" t="s">
        <v>325</v>
      </c>
      <c r="B68" s="157" t="s">
        <v>418</v>
      </c>
      <c r="C68" s="167"/>
      <c r="D68" s="29"/>
      <c r="E68" s="29"/>
      <c r="F68" s="102"/>
      <c r="G68" s="29"/>
      <c r="H68" s="28"/>
      <c r="I68" s="29"/>
      <c r="J68" s="29"/>
      <c r="K68" s="102"/>
      <c r="L68" s="29"/>
      <c r="M68" s="6">
        <v>9</v>
      </c>
      <c r="O68" t="b">
        <f t="shared" si="40"/>
        <v>1</v>
      </c>
      <c r="P68" t="b">
        <f t="shared" si="41"/>
        <v>1</v>
      </c>
      <c r="Q68" t="b">
        <f t="shared" si="42"/>
        <v>1</v>
      </c>
      <c r="R68" t="b">
        <f t="shared" si="43"/>
        <v>1</v>
      </c>
      <c r="T68" t="b">
        <f t="shared" si="44"/>
        <v>1</v>
      </c>
      <c r="U68" t="b">
        <f t="shared" si="45"/>
        <v>1</v>
      </c>
      <c r="V68" t="b">
        <f t="shared" si="46"/>
        <v>1</v>
      </c>
      <c r="W68" t="b">
        <f t="shared" si="47"/>
        <v>1</v>
      </c>
      <c r="Y68" s="160">
        <f t="shared" si="48"/>
        <v>0</v>
      </c>
      <c r="Z68" s="17">
        <f t="shared" si="0"/>
        <v>9</v>
      </c>
      <c r="AC68" s="17">
        <f t="shared" si="49"/>
        <v>0</v>
      </c>
      <c r="AD68">
        <f t="shared" si="1"/>
        <v>9</v>
      </c>
    </row>
    <row r="69" spans="1:32" ht="22.5" customHeight="1" x14ac:dyDescent="0.35">
      <c r="A69" s="320"/>
      <c r="B69" s="157" t="s">
        <v>419</v>
      </c>
      <c r="C69" s="167"/>
      <c r="D69" s="29"/>
      <c r="E69" s="29"/>
      <c r="F69" s="102"/>
      <c r="G69" s="29"/>
      <c r="H69" s="28"/>
      <c r="I69" s="29"/>
      <c r="J69" s="29"/>
      <c r="K69" s="102"/>
      <c r="L69" s="29"/>
      <c r="M69" s="6">
        <v>9</v>
      </c>
      <c r="O69" t="b">
        <f t="shared" si="40"/>
        <v>1</v>
      </c>
      <c r="P69" t="b">
        <f t="shared" si="41"/>
        <v>1</v>
      </c>
      <c r="Q69" t="b">
        <f t="shared" si="42"/>
        <v>1</v>
      </c>
      <c r="R69" t="b">
        <f t="shared" si="43"/>
        <v>1</v>
      </c>
      <c r="T69" t="b">
        <f t="shared" si="44"/>
        <v>1</v>
      </c>
      <c r="U69" t="b">
        <f t="shared" si="45"/>
        <v>1</v>
      </c>
      <c r="V69" t="b">
        <f t="shared" si="46"/>
        <v>1</v>
      </c>
      <c r="W69" t="b">
        <f t="shared" si="47"/>
        <v>1</v>
      </c>
      <c r="Y69" s="160">
        <f t="shared" si="48"/>
        <v>0</v>
      </c>
      <c r="Z69" s="17">
        <f t="shared" si="0"/>
        <v>9</v>
      </c>
      <c r="AC69" s="17">
        <f t="shared" si="49"/>
        <v>0</v>
      </c>
      <c r="AD69">
        <f t="shared" si="1"/>
        <v>9</v>
      </c>
    </row>
    <row r="70" spans="1:32" ht="14.5" customHeight="1" x14ac:dyDescent="0.35">
      <c r="A70" s="320"/>
      <c r="B70" s="157" t="s">
        <v>337</v>
      </c>
      <c r="C70" s="167"/>
      <c r="D70" s="29"/>
      <c r="E70" s="29"/>
      <c r="F70" s="102"/>
      <c r="G70" s="29"/>
      <c r="H70" s="28"/>
      <c r="I70" s="29"/>
      <c r="J70" s="102"/>
      <c r="K70" s="102"/>
      <c r="L70" s="102"/>
      <c r="M70" s="6">
        <v>9</v>
      </c>
      <c r="O70" t="b">
        <f t="shared" si="40"/>
        <v>1</v>
      </c>
      <c r="P70" t="b">
        <f t="shared" si="41"/>
        <v>1</v>
      </c>
      <c r="Q70" t="b">
        <f t="shared" si="42"/>
        <v>1</v>
      </c>
      <c r="R70" t="b">
        <f t="shared" si="43"/>
        <v>1</v>
      </c>
      <c r="T70" t="b">
        <f t="shared" si="44"/>
        <v>1</v>
      </c>
      <c r="U70" t="b">
        <f t="shared" si="45"/>
        <v>1</v>
      </c>
      <c r="V70" t="b">
        <f t="shared" si="46"/>
        <v>1</v>
      </c>
      <c r="W70" t="b">
        <f t="shared" si="47"/>
        <v>1</v>
      </c>
      <c r="Y70" s="160">
        <f t="shared" si="48"/>
        <v>0</v>
      </c>
      <c r="Z70" s="17">
        <f t="shared" si="0"/>
        <v>9</v>
      </c>
      <c r="AC70" s="17">
        <f t="shared" si="49"/>
        <v>0</v>
      </c>
      <c r="AD70">
        <f t="shared" si="1"/>
        <v>9</v>
      </c>
    </row>
    <row r="71" spans="1:32" ht="33.5" customHeight="1" thickBot="1" x14ac:dyDescent="0.4">
      <c r="A71" s="321"/>
      <c r="B71" s="157" t="s">
        <v>420</v>
      </c>
      <c r="C71" s="167"/>
      <c r="D71" s="150"/>
      <c r="E71" s="150"/>
      <c r="F71" s="151"/>
      <c r="G71" s="150"/>
      <c r="H71" s="28"/>
      <c r="I71" s="150"/>
      <c r="J71" s="151"/>
      <c r="K71" s="151"/>
      <c r="L71" s="151"/>
      <c r="M71" s="6">
        <v>9</v>
      </c>
      <c r="O71" t="b">
        <f t="shared" si="40"/>
        <v>1</v>
      </c>
      <c r="P71" t="b">
        <f t="shared" si="41"/>
        <v>1</v>
      </c>
      <c r="Q71" t="b">
        <f t="shared" si="42"/>
        <v>1</v>
      </c>
      <c r="R71" t="b">
        <f t="shared" si="43"/>
        <v>1</v>
      </c>
      <c r="T71" t="b">
        <f t="shared" si="44"/>
        <v>1</v>
      </c>
      <c r="U71" t="b">
        <f t="shared" si="45"/>
        <v>1</v>
      </c>
      <c r="V71" t="b">
        <f t="shared" si="46"/>
        <v>1</v>
      </c>
      <c r="W71" t="b">
        <f t="shared" si="47"/>
        <v>1</v>
      </c>
      <c r="Y71" s="160">
        <f t="shared" si="48"/>
        <v>0</v>
      </c>
      <c r="Z71" s="17">
        <f t="shared" si="0"/>
        <v>9</v>
      </c>
      <c r="AC71" s="17">
        <f t="shared" si="49"/>
        <v>0</v>
      </c>
      <c r="AD71">
        <f t="shared" si="1"/>
        <v>9</v>
      </c>
    </row>
    <row r="72" spans="1:32" ht="14.5" customHeight="1" x14ac:dyDescent="0.35">
      <c r="A72" s="316" t="s">
        <v>331</v>
      </c>
      <c r="B72" s="157" t="s">
        <v>338</v>
      </c>
      <c r="C72" s="167"/>
      <c r="D72" s="152"/>
      <c r="E72" s="152"/>
      <c r="F72" s="153"/>
      <c r="G72" s="152"/>
      <c r="H72" s="28"/>
      <c r="I72" s="152"/>
      <c r="J72" s="153"/>
      <c r="K72" s="153"/>
      <c r="L72" s="153"/>
      <c r="M72" s="6">
        <v>9</v>
      </c>
      <c r="O72" t="b">
        <f t="shared" si="40"/>
        <v>1</v>
      </c>
      <c r="P72" t="b">
        <f t="shared" si="41"/>
        <v>1</v>
      </c>
      <c r="Q72" t="b">
        <f t="shared" si="42"/>
        <v>1</v>
      </c>
      <c r="R72" t="b">
        <f t="shared" si="43"/>
        <v>1</v>
      </c>
      <c r="T72" t="b">
        <f t="shared" si="44"/>
        <v>1</v>
      </c>
      <c r="U72" t="b">
        <f t="shared" si="45"/>
        <v>1</v>
      </c>
      <c r="V72" t="b">
        <f t="shared" si="46"/>
        <v>1</v>
      </c>
      <c r="W72" t="b">
        <f t="shared" si="47"/>
        <v>1</v>
      </c>
      <c r="Y72" s="160">
        <f t="shared" si="48"/>
        <v>0</v>
      </c>
      <c r="Z72" s="17">
        <f t="shared" si="0"/>
        <v>9</v>
      </c>
      <c r="AC72" s="17">
        <f t="shared" si="49"/>
        <v>0</v>
      </c>
      <c r="AD72">
        <f t="shared" si="1"/>
        <v>9</v>
      </c>
    </row>
    <row r="73" spans="1:32" ht="75.5" customHeight="1" x14ac:dyDescent="0.35">
      <c r="A73" s="317"/>
      <c r="B73" s="146" t="s">
        <v>421</v>
      </c>
      <c r="C73" s="167"/>
      <c r="D73" s="29"/>
      <c r="E73" s="29"/>
      <c r="F73" s="102"/>
      <c r="G73" s="29"/>
      <c r="H73" s="28"/>
      <c r="I73" s="29"/>
      <c r="J73" s="102"/>
      <c r="K73" s="102"/>
      <c r="L73" s="102"/>
      <c r="M73" s="6">
        <v>9</v>
      </c>
      <c r="O73" t="b">
        <f t="shared" si="40"/>
        <v>1</v>
      </c>
      <c r="P73" t="b">
        <f t="shared" si="41"/>
        <v>1</v>
      </c>
      <c r="Q73" t="b">
        <f t="shared" si="42"/>
        <v>1</v>
      </c>
      <c r="R73" t="b">
        <f t="shared" si="43"/>
        <v>1</v>
      </c>
      <c r="T73" t="b">
        <f t="shared" si="44"/>
        <v>1</v>
      </c>
      <c r="U73" t="b">
        <f t="shared" si="45"/>
        <v>1</v>
      </c>
      <c r="V73" t="b">
        <f t="shared" si="46"/>
        <v>1</v>
      </c>
      <c r="W73" t="b">
        <f t="shared" si="47"/>
        <v>1</v>
      </c>
      <c r="Y73" s="160">
        <f t="shared" si="48"/>
        <v>0</v>
      </c>
      <c r="Z73" s="17">
        <f t="shared" si="0"/>
        <v>9</v>
      </c>
      <c r="AC73" s="17">
        <f t="shared" si="49"/>
        <v>0</v>
      </c>
      <c r="AD73">
        <f t="shared" si="1"/>
        <v>9</v>
      </c>
    </row>
    <row r="74" spans="1:32" ht="13" customHeight="1" thickBot="1" x14ac:dyDescent="0.4">
      <c r="A74" s="318"/>
      <c r="B74" s="146" t="s">
        <v>422</v>
      </c>
      <c r="C74" s="167"/>
      <c r="D74" s="29"/>
      <c r="E74" s="29"/>
      <c r="F74" s="102"/>
      <c r="G74" s="29"/>
      <c r="H74" s="28"/>
      <c r="I74" s="29"/>
      <c r="J74" s="102"/>
      <c r="K74" s="102"/>
      <c r="L74" s="102"/>
      <c r="M74" s="6">
        <v>9</v>
      </c>
      <c r="O74" t="b">
        <f t="shared" si="40"/>
        <v>1</v>
      </c>
      <c r="P74" t="b">
        <f t="shared" si="41"/>
        <v>1</v>
      </c>
      <c r="Q74" t="b">
        <f t="shared" si="42"/>
        <v>1</v>
      </c>
      <c r="R74" t="b">
        <f t="shared" si="43"/>
        <v>1</v>
      </c>
      <c r="T74" t="b">
        <f t="shared" si="44"/>
        <v>1</v>
      </c>
      <c r="U74" t="b">
        <f t="shared" si="45"/>
        <v>1</v>
      </c>
      <c r="V74" t="b">
        <f t="shared" si="46"/>
        <v>1</v>
      </c>
      <c r="W74" t="b">
        <f t="shared" si="47"/>
        <v>1</v>
      </c>
      <c r="Y74" s="160">
        <f t="shared" si="48"/>
        <v>0</v>
      </c>
      <c r="Z74" s="17">
        <f t="shared" si="0"/>
        <v>9</v>
      </c>
      <c r="AC74" s="17">
        <f t="shared" si="49"/>
        <v>0</v>
      </c>
      <c r="AD74">
        <f t="shared" si="1"/>
        <v>9</v>
      </c>
    </row>
    <row r="75" spans="1:32" ht="23" customHeight="1" x14ac:dyDescent="0.35">
      <c r="A75" s="316" t="s">
        <v>331</v>
      </c>
      <c r="B75" s="146" t="s">
        <v>423</v>
      </c>
      <c r="C75" s="167"/>
      <c r="D75" s="29"/>
      <c r="E75" s="29"/>
      <c r="F75" s="102"/>
      <c r="G75" s="29"/>
      <c r="H75" s="28"/>
      <c r="I75" s="29"/>
      <c r="J75" s="102"/>
      <c r="K75" s="102"/>
      <c r="L75" s="102"/>
      <c r="M75" s="6">
        <v>9</v>
      </c>
      <c r="O75" t="b">
        <f t="shared" si="40"/>
        <v>1</v>
      </c>
      <c r="P75" t="b">
        <f t="shared" si="41"/>
        <v>1</v>
      </c>
      <c r="Q75" t="b">
        <f t="shared" si="42"/>
        <v>1</v>
      </c>
      <c r="R75" t="b">
        <f t="shared" si="43"/>
        <v>1</v>
      </c>
      <c r="T75" t="b">
        <f t="shared" si="44"/>
        <v>1</v>
      </c>
      <c r="U75" t="b">
        <f t="shared" si="45"/>
        <v>1</v>
      </c>
      <c r="V75" t="b">
        <f t="shared" si="46"/>
        <v>1</v>
      </c>
      <c r="W75" t="b">
        <f t="shared" si="47"/>
        <v>1</v>
      </c>
      <c r="Y75" s="160">
        <f t="shared" si="48"/>
        <v>0</v>
      </c>
      <c r="Z75" s="17">
        <f t="shared" si="0"/>
        <v>9</v>
      </c>
      <c r="AC75" s="17">
        <f t="shared" si="49"/>
        <v>0</v>
      </c>
      <c r="AD75">
        <f t="shared" si="1"/>
        <v>9</v>
      </c>
    </row>
    <row r="76" spans="1:32" ht="26.5" customHeight="1" x14ac:dyDescent="0.35">
      <c r="A76" s="317"/>
      <c r="B76" s="146" t="s">
        <v>424</v>
      </c>
      <c r="C76" s="167"/>
      <c r="D76" s="29"/>
      <c r="E76" s="29"/>
      <c r="F76" s="102"/>
      <c r="G76" s="29"/>
      <c r="H76" s="28"/>
      <c r="I76" s="29"/>
      <c r="J76" s="102"/>
      <c r="K76" s="102"/>
      <c r="L76" s="102"/>
      <c r="M76" s="6">
        <v>9</v>
      </c>
      <c r="O76" t="b">
        <f t="shared" si="40"/>
        <v>1</v>
      </c>
      <c r="P76" t="b">
        <f t="shared" si="41"/>
        <v>1</v>
      </c>
      <c r="Q76" t="b">
        <f t="shared" si="42"/>
        <v>1</v>
      </c>
      <c r="R76" t="b">
        <f t="shared" si="43"/>
        <v>1</v>
      </c>
      <c r="T76" t="b">
        <f t="shared" si="44"/>
        <v>1</v>
      </c>
      <c r="U76" t="b">
        <f t="shared" si="45"/>
        <v>1</v>
      </c>
      <c r="V76" t="b">
        <f t="shared" si="46"/>
        <v>1</v>
      </c>
      <c r="W76" t="b">
        <f t="shared" si="47"/>
        <v>1</v>
      </c>
      <c r="Y76" s="160">
        <f t="shared" si="48"/>
        <v>0</v>
      </c>
      <c r="Z76" s="17">
        <f t="shared" si="0"/>
        <v>9</v>
      </c>
      <c r="AC76" s="17">
        <f t="shared" si="49"/>
        <v>0</v>
      </c>
      <c r="AD76">
        <f t="shared" si="1"/>
        <v>9</v>
      </c>
    </row>
    <row r="77" spans="1:32" ht="33" customHeight="1" thickBot="1" x14ac:dyDescent="0.4">
      <c r="A77" s="317"/>
      <c r="B77" s="156" t="s">
        <v>425</v>
      </c>
      <c r="C77" s="195"/>
      <c r="D77" s="150"/>
      <c r="E77" s="150"/>
      <c r="F77" s="151"/>
      <c r="G77" s="150"/>
      <c r="H77" s="28"/>
      <c r="I77" s="150"/>
      <c r="J77" s="151"/>
      <c r="K77" s="151"/>
      <c r="L77" s="151"/>
      <c r="M77" s="6">
        <v>9</v>
      </c>
      <c r="O77" t="b">
        <f t="shared" si="40"/>
        <v>1</v>
      </c>
      <c r="P77" t="b">
        <f t="shared" si="41"/>
        <v>1</v>
      </c>
      <c r="Q77" t="b">
        <f t="shared" si="42"/>
        <v>1</v>
      </c>
      <c r="R77" t="b">
        <f t="shared" si="43"/>
        <v>1</v>
      </c>
      <c r="T77" t="b">
        <f t="shared" si="44"/>
        <v>1</v>
      </c>
      <c r="U77" t="b">
        <f t="shared" si="45"/>
        <v>1</v>
      </c>
      <c r="V77" t="b">
        <f t="shared" si="46"/>
        <v>1</v>
      </c>
      <c r="W77" t="b">
        <f t="shared" si="47"/>
        <v>1</v>
      </c>
      <c r="Y77" s="160">
        <f t="shared" si="48"/>
        <v>0</v>
      </c>
      <c r="Z77" s="17">
        <f t="shared" si="0"/>
        <v>9</v>
      </c>
      <c r="AC77" s="17">
        <f t="shared" si="49"/>
        <v>0</v>
      </c>
      <c r="AD77">
        <f t="shared" si="1"/>
        <v>9</v>
      </c>
    </row>
    <row r="78" spans="1:32" ht="100" customHeight="1" thickBot="1" x14ac:dyDescent="0.4">
      <c r="A78" s="299"/>
      <c r="B78" s="300"/>
      <c r="C78" s="300"/>
      <c r="D78" s="300"/>
      <c r="E78" s="300"/>
      <c r="F78" s="300"/>
      <c r="G78" s="300"/>
      <c r="H78" s="300"/>
      <c r="I78" s="300"/>
      <c r="J78" s="300"/>
      <c r="K78" s="300"/>
      <c r="L78" s="301"/>
      <c r="M78" s="6"/>
      <c r="Y78" s="160"/>
      <c r="Z78" s="17"/>
      <c r="AC78" s="17"/>
    </row>
    <row r="79" spans="1:32" ht="30" customHeight="1" x14ac:dyDescent="0.35">
      <c r="A79" s="118"/>
      <c r="F79" s="144"/>
      <c r="M79" s="49">
        <f>SUM(M62:M77)</f>
        <v>144</v>
      </c>
      <c r="Y79" s="17">
        <f>SUM(Y62:Y77)</f>
        <v>0</v>
      </c>
      <c r="Z79" s="17">
        <f>SUM(Z62:Z77)</f>
        <v>144</v>
      </c>
      <c r="AA79">
        <f>M79-Z79</f>
        <v>0</v>
      </c>
      <c r="AB79" s="18">
        <f>IF(AA79=0,0,Y79/AA79*100)</f>
        <v>0</v>
      </c>
      <c r="AC79" s="13">
        <f>SUM(AC62:AC78)</f>
        <v>0</v>
      </c>
      <c r="AD79">
        <f>SUM(AD62:AD78)</f>
        <v>144</v>
      </c>
      <c r="AE79">
        <f>M79-AD79</f>
        <v>0</v>
      </c>
      <c r="AF79" s="20">
        <f>IF(AE79=0,0,AC79/AE79*100)</f>
        <v>0</v>
      </c>
    </row>
    <row r="80" spans="1:32" ht="25.5" customHeight="1" x14ac:dyDescent="0.35">
      <c r="A80" s="116"/>
      <c r="B80" s="117"/>
      <c r="F80" s="144"/>
      <c r="M80" s="49"/>
      <c r="Y80" s="17"/>
      <c r="Z80" s="17"/>
      <c r="AB80" s="18"/>
      <c r="AC80" s="13"/>
      <c r="AF80" s="20"/>
    </row>
    <row r="81" spans="1:32" ht="35" customHeight="1" x14ac:dyDescent="0.35">
      <c r="A81" s="2"/>
      <c r="F81" s="144"/>
      <c r="M81" s="49" t="s">
        <v>31</v>
      </c>
      <c r="Y81" t="s">
        <v>32</v>
      </c>
      <c r="AA81" t="s">
        <v>30</v>
      </c>
      <c r="AB81" s="50" t="s">
        <v>34</v>
      </c>
      <c r="AC81" t="s">
        <v>32</v>
      </c>
      <c r="AE81" t="s">
        <v>30</v>
      </c>
      <c r="AF81" s="50" t="s">
        <v>34</v>
      </c>
    </row>
    <row r="82" spans="1:32" x14ac:dyDescent="0.35">
      <c r="A82" s="8" t="s">
        <v>333</v>
      </c>
      <c r="B82" s="162"/>
      <c r="M82" s="49"/>
      <c r="AB82" s="50"/>
      <c r="AF82" s="50"/>
    </row>
    <row r="83" spans="1:32" x14ac:dyDescent="0.35">
      <c r="A83" s="8" t="s">
        <v>428</v>
      </c>
      <c r="B83" s="200">
        <f>'FP 6de jaar'!K5</f>
        <v>0</v>
      </c>
      <c r="M83" s="49"/>
      <c r="AB83" s="50"/>
      <c r="AF83" s="50"/>
    </row>
    <row r="84" spans="1:32" x14ac:dyDescent="0.35">
      <c r="A84" s="11" t="s">
        <v>48</v>
      </c>
      <c r="B84" s="162" cm="1">
        <f t="array" ref="B84:C84">'FP 6de jaar'!K11:L11</f>
        <v>0</v>
      </c>
      <c r="C84">
        <v>0</v>
      </c>
      <c r="D84" s="232" t="str">
        <f>IF(AB25=0,"/",IF(AB25&lt;15,"Beginsituatie",IF(AB25&lt;50,"Is op weg",IF(AB25&lt;80,"Bereikt",IF(AB25&lt;100,"Excellent",IF(AB25="/","","Excellent"))))))</f>
        <v>/</v>
      </c>
      <c r="E84" s="232"/>
      <c r="F84" s="309">
        <f>AB25</f>
        <v>0</v>
      </c>
      <c r="G84" s="309"/>
      <c r="I84" s="232" t="str">
        <f>IF(AF25=0,"/",IF(AF25&lt;15,"Beginsituatie",IF(AF25&lt;50,"Is op weg",IF(AF25&lt;80,"Bereikt",IF(AF25&lt;100,"Excellent",IF(AF25="/","","Excellent"))))))</f>
        <v>/</v>
      </c>
      <c r="J84" s="232"/>
      <c r="K84" s="267">
        <f>AF25</f>
        <v>0</v>
      </c>
      <c r="L84" s="267"/>
      <c r="M84" s="49">
        <v>2</v>
      </c>
    </row>
    <row r="85" spans="1:32" x14ac:dyDescent="0.35">
      <c r="A85" s="11" t="s">
        <v>50</v>
      </c>
      <c r="B85" s="163" cm="1">
        <f t="array" ref="B85:C85">'FP 6de jaar'!K9:L9</f>
        <v>0</v>
      </c>
      <c r="C85">
        <v>0</v>
      </c>
      <c r="D85" s="232" t="str">
        <f>IF(AB38=0,"/",IF(AB38&lt;15,"Beginsituatie",IF(AB38&lt;50,"Is op weg",IF(AB38&lt;80,"Bereikt",IF(AB38&lt;100,"Excellent",IF(AB38="/","","Excellent"))))))</f>
        <v>/</v>
      </c>
      <c r="E85" s="232"/>
      <c r="F85" s="309">
        <f>AB38</f>
        <v>0</v>
      </c>
      <c r="G85" s="309"/>
      <c r="I85" s="232" t="str">
        <f>IF(AF38=0,"/",IF(AF38&lt;15,"Beginsituatie",IF(AF38&lt;50,"Is op weg",IF(AF38&lt;80,"Bereikt",IF(AF38&lt;100,"Excellent",IF(AF38="/","","Excellent"))))))</f>
        <v>/</v>
      </c>
      <c r="J85" s="232"/>
      <c r="K85" s="267">
        <f>AF38</f>
        <v>0</v>
      </c>
      <c r="L85" s="267"/>
      <c r="M85" s="49">
        <v>3</v>
      </c>
      <c r="U85" t="s">
        <v>35</v>
      </c>
      <c r="Z85" t="s">
        <v>34</v>
      </c>
    </row>
    <row r="86" spans="1:32" x14ac:dyDescent="0.35">
      <c r="A86" s="11" t="s">
        <v>49</v>
      </c>
      <c r="B86" s="164" t="str">
        <f>D8</f>
        <v>Periode 2</v>
      </c>
      <c r="D86" s="232" t="str">
        <f>IF(AB59=0,"/",IF(AB59&lt;15,"Beginsituatie",IF(AB59&lt;50,"Is op weg",IF(AB59&lt;80,"Bereikt",IF(AB59&lt;100,"Excellent",IF(AB59="/","","Excellent"))))))</f>
        <v>/</v>
      </c>
      <c r="E86" s="232"/>
      <c r="F86" s="309">
        <f>AB59</f>
        <v>0</v>
      </c>
      <c r="G86" s="309"/>
      <c r="I86" s="232" t="str">
        <f>IF(AF59=0,"/",IF(AF59&lt;15,"Beginsituatie",IF(AF59&lt;50,"Is op weg",IF(AF59&lt;80,"Bereikt",IF(AF59&lt;100,"Excellent",IF(AF59="/","","Excellent"))))))</f>
        <v>/</v>
      </c>
      <c r="J86" s="232"/>
      <c r="K86" s="267">
        <f>AF59</f>
        <v>0</v>
      </c>
      <c r="L86" s="267"/>
      <c r="M86" s="49">
        <v>4</v>
      </c>
      <c r="T86" s="17"/>
      <c r="W86" t="s">
        <v>37</v>
      </c>
      <c r="AA86" s="22">
        <f>AB25*0.25</f>
        <v>0</v>
      </c>
      <c r="AF86" s="23">
        <f>AF25*0.25</f>
        <v>0</v>
      </c>
    </row>
    <row r="87" spans="1:32" x14ac:dyDescent="0.35">
      <c r="A87" s="11" t="s">
        <v>94</v>
      </c>
      <c r="D87" s="232" t="str">
        <f>IF(AB79=0,"/",IF(AB79&lt;15,"Beginsituatie",IF(AB79&lt;50,"Is op weg",IF(AB79&lt;80,"Bereikt",IF(AB79&lt;100,"Excellent",IF(AB79="/","","Excellent"))))))</f>
        <v>/</v>
      </c>
      <c r="E87" s="232"/>
      <c r="F87" s="309">
        <f>AB79</f>
        <v>0</v>
      </c>
      <c r="G87" s="309"/>
      <c r="I87" s="232" t="str">
        <f>IF(AF79=0,"/",IF(AF79&lt;15,"Beginsituatie",IF(AF79&lt;50,"Is op weg",IF(AF79&lt;80,"Bereikt",IF(AF79&lt;100,"Excellent",IF(AF79="/","","Excellent"))))))</f>
        <v>/</v>
      </c>
      <c r="J87" s="232"/>
      <c r="K87" s="267">
        <f>AF79</f>
        <v>0</v>
      </c>
      <c r="L87" s="267"/>
      <c r="M87" s="49">
        <v>5</v>
      </c>
      <c r="T87" s="17"/>
      <c r="W87" t="s">
        <v>36</v>
      </c>
      <c r="AA87" s="22">
        <f>AB38*0.25</f>
        <v>0</v>
      </c>
      <c r="AF87" s="23">
        <f>AF38*0.25</f>
        <v>0</v>
      </c>
    </row>
    <row r="88" spans="1:32" ht="13" hidden="1" customHeight="1" x14ac:dyDescent="0.35">
      <c r="A88" s="2"/>
      <c r="D88" s="129"/>
      <c r="E88" s="130"/>
      <c r="F88" s="310" t="e">
        <f>#REF!</f>
        <v>#REF!</v>
      </c>
      <c r="G88" s="310"/>
      <c r="H88" s="129"/>
      <c r="I88" s="129"/>
      <c r="J88" s="130"/>
      <c r="K88" s="310" t="e">
        <f>#REF!</f>
        <v>#REF!</v>
      </c>
      <c r="L88" s="310"/>
      <c r="M88" s="49">
        <v>6</v>
      </c>
      <c r="W88" t="s">
        <v>38</v>
      </c>
      <c r="AA88" s="22">
        <f>AB59*0.25</f>
        <v>0</v>
      </c>
      <c r="AF88" s="23">
        <f>AF59*0.25</f>
        <v>0</v>
      </c>
    </row>
    <row r="89" spans="1:32" ht="16" customHeight="1" x14ac:dyDescent="0.35">
      <c r="A89" s="2"/>
      <c r="D89" s="305" t="s">
        <v>24</v>
      </c>
      <c r="E89" s="306"/>
      <c r="F89" s="306"/>
      <c r="G89" s="307"/>
      <c r="H89" s="129"/>
      <c r="I89" s="305" t="s">
        <v>25</v>
      </c>
      <c r="J89" s="306"/>
      <c r="K89" s="306"/>
      <c r="L89" s="307"/>
      <c r="M89" s="49">
        <v>7</v>
      </c>
      <c r="R89" s="17"/>
      <c r="W89" t="s">
        <v>39</v>
      </c>
      <c r="AA89" s="22">
        <f>AB79*0.25</f>
        <v>0</v>
      </c>
      <c r="AF89" s="23">
        <f>AF79*0.25</f>
        <v>0</v>
      </c>
    </row>
    <row r="90" spans="1:32" x14ac:dyDescent="0.35">
      <c r="A90" s="89" t="s">
        <v>93</v>
      </c>
      <c r="B90" s="89"/>
      <c r="D90" s="130"/>
      <c r="E90" s="130"/>
      <c r="F90" s="130"/>
      <c r="G90" s="130"/>
      <c r="H90" s="129"/>
      <c r="I90" s="130"/>
      <c r="J90" s="130"/>
      <c r="K90" s="130"/>
      <c r="L90" s="130"/>
      <c r="M90" s="49"/>
      <c r="R90" s="17"/>
      <c r="AA90" s="22"/>
      <c r="AF90" s="23"/>
    </row>
    <row r="91" spans="1:32" x14ac:dyDescent="0.35">
      <c r="A91" s="87"/>
      <c r="B91" s="88"/>
      <c r="D91" s="130"/>
      <c r="E91" s="130"/>
      <c r="F91" s="130"/>
      <c r="G91" s="130"/>
      <c r="H91" s="129"/>
      <c r="I91" s="130"/>
      <c r="J91" s="130"/>
      <c r="K91" s="130"/>
      <c r="L91" s="130"/>
      <c r="M91" s="49"/>
      <c r="R91" s="17"/>
      <c r="AA91" s="22"/>
      <c r="AF91" s="23"/>
    </row>
    <row r="92" spans="1:32" x14ac:dyDescent="0.35">
      <c r="A92" s="89" t="s">
        <v>93</v>
      </c>
      <c r="B92" s="89"/>
    </row>
    <row r="93" spans="1:32" ht="9.75" customHeight="1" x14ac:dyDescent="0.35">
      <c r="A93" s="2"/>
      <c r="C93" s="88"/>
      <c r="D93" s="87"/>
      <c r="E93" s="88"/>
      <c r="F93" s="88"/>
      <c r="G93" s="87"/>
      <c r="H93" s="88"/>
      <c r="I93" s="88"/>
      <c r="J93" s="87"/>
      <c r="K93" s="88"/>
      <c r="L93" s="88"/>
    </row>
  </sheetData>
  <sheetProtection algorithmName="SHA-512" hashValue="i+XKS2rjHOr/PgZnF/LjhJysYw8go/sojvKpDDYKqQzkDAptjycRxOOVa3UPeMv1bBCqqoHsIR2Qcdy4MwCWNQ==" saltValue="69RV5zU5KiCwOXlf0nTbiQ==" spinCount="100000" sheet="1" selectLockedCells="1"/>
  <mergeCells count="47">
    <mergeCell ref="D89:G89"/>
    <mergeCell ref="I89:L89"/>
    <mergeCell ref="D87:E87"/>
    <mergeCell ref="F87:G87"/>
    <mergeCell ref="I87:J87"/>
    <mergeCell ref="K87:L87"/>
    <mergeCell ref="F88:G88"/>
    <mergeCell ref="K88:L88"/>
    <mergeCell ref="D85:E85"/>
    <mergeCell ref="F85:G85"/>
    <mergeCell ref="I85:J85"/>
    <mergeCell ref="K85:L85"/>
    <mergeCell ref="D86:E86"/>
    <mergeCell ref="F86:G86"/>
    <mergeCell ref="I86:J86"/>
    <mergeCell ref="K86:L86"/>
    <mergeCell ref="A72:A74"/>
    <mergeCell ref="A75:A77"/>
    <mergeCell ref="A78:L78"/>
    <mergeCell ref="D84:E84"/>
    <mergeCell ref="F84:G84"/>
    <mergeCell ref="I84:J84"/>
    <mergeCell ref="K84:L84"/>
    <mergeCell ref="A68:A71"/>
    <mergeCell ref="A30:A33"/>
    <mergeCell ref="A34:A35"/>
    <mergeCell ref="A37:L37"/>
    <mergeCell ref="A41:A44"/>
    <mergeCell ref="A46:L46"/>
    <mergeCell ref="A47:A49"/>
    <mergeCell ref="A50:A51"/>
    <mergeCell ref="A53:A55"/>
    <mergeCell ref="A56:L56"/>
    <mergeCell ref="A62:A64"/>
    <mergeCell ref="A65:A67"/>
    <mergeCell ref="A27:A29"/>
    <mergeCell ref="D4:G4"/>
    <mergeCell ref="D8:G8"/>
    <mergeCell ref="D9:G9"/>
    <mergeCell ref="I9:L9"/>
    <mergeCell ref="D11:G11"/>
    <mergeCell ref="I11:L11"/>
    <mergeCell ref="D12:G12"/>
    <mergeCell ref="I12:L12"/>
    <mergeCell ref="A16:A20"/>
    <mergeCell ref="A21:A22"/>
    <mergeCell ref="A24:L24"/>
  </mergeCells>
  <conditionalFormatting sqref="B82:B84">
    <cfRule type="cellIs" dxfId="16" priority="3" operator="equal">
      <formula>0</formula>
    </cfRule>
  </conditionalFormatting>
  <conditionalFormatting sqref="B86">
    <cfRule type="cellIs" dxfId="15" priority="1" operator="equal">
      <formula>0</formula>
    </cfRule>
    <cfRule type="cellIs" dxfId="14" priority="2" operator="equal">
      <formula>"0/01/1900"</formula>
    </cfRule>
  </conditionalFormatting>
  <dataValidations count="1">
    <dataValidation type="custom" allowBlank="1" showInputMessage="1" showErrorMessage="1" sqref="D57:G58 I57:L58 I47:L55 D47:G55 I16:L23 D16:G23 D28:G36 I28:L36 D62:G77 I62:L77 D41:G45 I41:L45" xr:uid="{1F041A55-911F-4ADC-8765-CC2A5E16C058}">
      <formula1>AND(D16="x",O16=TRUE)</formula1>
    </dataValidation>
  </dataValidations>
  <pageMargins left="0.23622047244094491" right="0.23622047244094491" top="0.55118110236220474" bottom="0.55118110236220474" header="0.31496062992125984" footer="0.31496062992125984"/>
  <pageSetup paperSize="9" orientation="landscape" r:id="rId1"/>
  <rowBreaks count="2" manualBreakCount="2">
    <brk id="59" max="11" man="1"/>
    <brk id="79"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tabColor rgb="FFFFC000"/>
  </sheetPr>
  <dimension ref="A1:Q34"/>
  <sheetViews>
    <sheetView showGridLines="0" showRowColHeaders="0" workbookViewId="0">
      <selection activeCell="A28" sqref="A28:L28"/>
    </sheetView>
  </sheetViews>
  <sheetFormatPr defaultRowHeight="14.5" x14ac:dyDescent="0.35"/>
  <cols>
    <col min="3" max="3" width="6.7265625" customWidth="1"/>
    <col min="4" max="4" width="8.6328125" customWidth="1"/>
    <col min="5" max="5" width="8" customWidth="1"/>
    <col min="6" max="6" width="6.7265625" customWidth="1"/>
    <col min="7" max="7" width="6.26953125" hidden="1" customWidth="1"/>
    <col min="8" max="8" width="8.1796875" hidden="1" customWidth="1"/>
    <col min="9" max="9" width="8.1796875" customWidth="1"/>
    <col min="10" max="11" width="6.7265625" customWidth="1"/>
    <col min="12" max="12" width="62" customWidth="1"/>
    <col min="13" max="13" width="20.81640625" customWidth="1"/>
    <col min="14" max="14" width="18.54296875" customWidth="1"/>
    <col min="15" max="15" width="13" customWidth="1"/>
    <col min="16" max="16" width="2.7265625" customWidth="1"/>
  </cols>
  <sheetData>
    <row r="1" spans="1:17" ht="20.5" thickBot="1" x14ac:dyDescent="0.45">
      <c r="A1" s="181"/>
      <c r="B1" s="182" t="s">
        <v>364</v>
      </c>
      <c r="C1" s="183"/>
      <c r="D1" s="184"/>
      <c r="E1" s="183"/>
      <c r="F1" s="184"/>
      <c r="G1" s="183"/>
      <c r="H1" s="183"/>
      <c r="I1" s="183"/>
      <c r="J1" s="183"/>
      <c r="K1" s="183"/>
      <c r="L1" s="185"/>
    </row>
    <row r="2" spans="1:17" ht="3" customHeight="1" x14ac:dyDescent="0.35"/>
    <row r="3" spans="1:17" ht="6" customHeight="1" x14ac:dyDescent="0.35">
      <c r="E3" s="62"/>
      <c r="F3" s="2"/>
      <c r="J3" s="325"/>
      <c r="K3" s="325"/>
      <c r="L3" s="180"/>
    </row>
    <row r="4" spans="1:17" ht="3" customHeight="1" x14ac:dyDescent="0.35">
      <c r="C4" s="2"/>
      <c r="D4" s="2"/>
      <c r="E4" s="2"/>
      <c r="F4" s="2"/>
      <c r="I4" s="2"/>
      <c r="J4" s="11"/>
    </row>
    <row r="5" spans="1:17" ht="15.5" x14ac:dyDescent="0.35">
      <c r="I5" s="252" t="s">
        <v>52</v>
      </c>
      <c r="J5" s="252"/>
      <c r="K5" s="82">
        <f>'FP 5de jaar'!K5</f>
        <v>0</v>
      </c>
      <c r="L5" s="186"/>
      <c r="M5" s="83"/>
      <c r="N5" s="83"/>
      <c r="O5" s="84"/>
    </row>
    <row r="6" spans="1:17" ht="3" customHeight="1" x14ac:dyDescent="0.35">
      <c r="A6" s="123"/>
      <c r="C6" s="124"/>
      <c r="D6" s="2"/>
      <c r="E6" s="2"/>
      <c r="F6" s="2"/>
      <c r="G6" s="11"/>
      <c r="H6" s="11"/>
      <c r="I6" s="2"/>
      <c r="J6" s="2"/>
    </row>
    <row r="7" spans="1:17" ht="15" customHeight="1" x14ac:dyDescent="0.35">
      <c r="P7" s="7"/>
    </row>
    <row r="8" spans="1:17" ht="15" customHeight="1" x14ac:dyDescent="0.35">
      <c r="A8" s="39" t="s">
        <v>430</v>
      </c>
    </row>
    <row r="9" spans="1:17" ht="5" customHeight="1" thickBot="1" x14ac:dyDescent="0.4">
      <c r="A9" s="39"/>
    </row>
    <row r="10" spans="1:17" ht="15" customHeight="1" x14ac:dyDescent="0.35">
      <c r="E10" s="329" t="s">
        <v>360</v>
      </c>
      <c r="F10" s="330"/>
      <c r="G10" s="329" t="s">
        <v>361</v>
      </c>
      <c r="H10" s="331"/>
      <c r="I10" s="332" t="s">
        <v>361</v>
      </c>
      <c r="J10" s="332"/>
    </row>
    <row r="11" spans="1:17" ht="15" customHeight="1" x14ac:dyDescent="0.35">
      <c r="E11" s="332">
        <f>'FP 5de jaar'!K11</f>
        <v>0</v>
      </c>
      <c r="F11" s="332"/>
      <c r="G11" s="332">
        <f>'FP 6de jaar'!K11</f>
        <v>0</v>
      </c>
      <c r="H11" s="333"/>
      <c r="I11" s="332">
        <f>'FP 6de jaar'!K11</f>
        <v>0</v>
      </c>
      <c r="J11" s="332"/>
    </row>
    <row r="12" spans="1:17" ht="15" customHeight="1" x14ac:dyDescent="0.35">
      <c r="E12" s="332">
        <f>'FP 5de jaar'!K9</f>
        <v>0</v>
      </c>
      <c r="F12" s="332"/>
      <c r="G12" s="332">
        <f>'FP 6de jaar'!K9</f>
        <v>0</v>
      </c>
      <c r="H12" s="333"/>
      <c r="I12" s="333">
        <f>'FP 6de jaar'!K9</f>
        <v>0</v>
      </c>
      <c r="J12" s="334"/>
    </row>
    <row r="13" spans="1:17" ht="15" customHeight="1" x14ac:dyDescent="0.35">
      <c r="D13" s="41"/>
      <c r="E13" s="178" t="s">
        <v>362</v>
      </c>
      <c r="F13" s="179" t="s">
        <v>363</v>
      </c>
      <c r="G13" s="179" t="s">
        <v>362</v>
      </c>
      <c r="H13" s="179" t="s">
        <v>363</v>
      </c>
      <c r="I13" s="61" t="s">
        <v>362</v>
      </c>
      <c r="J13" s="61" t="s">
        <v>363</v>
      </c>
      <c r="N13" s="91"/>
    </row>
    <row r="14" spans="1:17" ht="15" customHeight="1" x14ac:dyDescent="0.35">
      <c r="D14" s="92" t="s">
        <v>366</v>
      </c>
      <c r="E14" s="202">
        <f>'5 B&amp;O_Ouderen_Volwassenen P1'!K84</f>
        <v>0</v>
      </c>
      <c r="F14" s="202">
        <f>'5 B&amp;O_Ouderen_Volwassenen P2'!K84</f>
        <v>0</v>
      </c>
      <c r="G14" s="202" t="e">
        <f>#REF!</f>
        <v>#REF!</v>
      </c>
      <c r="H14" s="202" t="e">
        <f>#REF!</f>
        <v>#REF!</v>
      </c>
      <c r="I14" s="202">
        <f>'6 B&amp;O_Ouderen_Volwassenen P1'!K84</f>
        <v>0</v>
      </c>
      <c r="J14" s="202">
        <f>'6 B&amp;O_Ouderen_Volwassenen P2'!K84</f>
        <v>0</v>
      </c>
      <c r="K14" s="42" t="s">
        <v>56</v>
      </c>
      <c r="L14" s="43" t="s">
        <v>326</v>
      </c>
      <c r="Q14" t="e">
        <f>SUM(IF(H14=0,0,1),IF(I14=0,0,1),IF(J14=0,0,1),IF(E14=0,0,1),IF(F14=0,0,1),IF(G14=0,0,1))</f>
        <v>#REF!</v>
      </c>
    </row>
    <row r="15" spans="1:17" ht="15" customHeight="1" x14ac:dyDescent="0.35">
      <c r="D15" s="92" t="s">
        <v>367</v>
      </c>
      <c r="E15" s="202">
        <f>'5 B&amp;O_Ouderen_Volwassenen P1'!K85</f>
        <v>0</v>
      </c>
      <c r="F15" s="202">
        <f>'5 B&amp;O_Ouderen_Volwassenen P2'!K85</f>
        <v>0</v>
      </c>
      <c r="G15" s="202" t="e">
        <f>#REF!</f>
        <v>#REF!</v>
      </c>
      <c r="H15" s="202" t="e">
        <f>#REF!</f>
        <v>#REF!</v>
      </c>
      <c r="I15" s="202">
        <f>'6 B&amp;O_Ouderen_Volwassenen P1'!K85</f>
        <v>0</v>
      </c>
      <c r="J15" s="202">
        <f>'6 B&amp;O_Ouderen_Volwassenen P2'!K85</f>
        <v>0</v>
      </c>
      <c r="K15" s="42" t="s">
        <v>56</v>
      </c>
      <c r="L15" s="43" t="s">
        <v>343</v>
      </c>
      <c r="Q15" t="e">
        <f>SUM(IF(H15=0,0,1),IF(I15=0,0,1),IF(J15=0,0,1),IF(E15=0,0,1),IF(F15=0,0,1),IF(G15=0,0,1))</f>
        <v>#REF!</v>
      </c>
    </row>
    <row r="16" spans="1:17" ht="15" customHeight="1" x14ac:dyDescent="0.35">
      <c r="D16" s="92" t="s">
        <v>368</v>
      </c>
      <c r="E16" s="202">
        <f>'5 B&amp;O_Ouderen_Volwassenen P1'!K86</f>
        <v>0</v>
      </c>
      <c r="F16" s="202">
        <f>'5 B&amp;O_Ouderen_Volwassenen P2'!K86</f>
        <v>0</v>
      </c>
      <c r="G16" s="202" t="e">
        <f>#REF!</f>
        <v>#REF!</v>
      </c>
      <c r="H16" s="202" t="e">
        <f>#REF!</f>
        <v>#REF!</v>
      </c>
      <c r="I16" s="202">
        <f>'6 B&amp;O_Ouderen_Volwassenen P1'!K86</f>
        <v>0</v>
      </c>
      <c r="J16" s="202">
        <f>'6 B&amp;O_Ouderen_Volwassenen P2'!K86</f>
        <v>0</v>
      </c>
      <c r="K16" s="42" t="s">
        <v>56</v>
      </c>
      <c r="L16" s="43" t="s">
        <v>429</v>
      </c>
      <c r="Q16" t="e">
        <f>SUM(IF(H16=0,0,1),IF(I16=0,0,1),IF(J16=0,0,1),IF(E16=0,0,1),IF(F16=0,0,1),IF(G16=0,0,1))</f>
        <v>#REF!</v>
      </c>
    </row>
    <row r="17" spans="1:17" ht="15" customHeight="1" x14ac:dyDescent="0.35">
      <c r="D17" s="92" t="s">
        <v>369</v>
      </c>
      <c r="E17" s="202">
        <f>'5 B&amp;O_Ouderen_Volwassenen P1'!K87</f>
        <v>0</v>
      </c>
      <c r="F17" s="202">
        <f>'5 B&amp;O_Ouderen_Volwassenen P2'!K87</f>
        <v>0</v>
      </c>
      <c r="G17" s="202" t="e">
        <f>#REF!</f>
        <v>#REF!</v>
      </c>
      <c r="H17" s="202" t="e">
        <f>#REF!</f>
        <v>#REF!</v>
      </c>
      <c r="I17" s="202">
        <f>'6 B&amp;O_Ouderen_Volwassenen P1'!K87</f>
        <v>0</v>
      </c>
      <c r="J17" s="202">
        <f>'6 B&amp;O_Ouderen_Volwassenen P2'!K87</f>
        <v>0</v>
      </c>
      <c r="K17" s="42" t="s">
        <v>56</v>
      </c>
      <c r="L17" s="43" t="s">
        <v>355</v>
      </c>
      <c r="Q17" t="e">
        <f>SUM(IF(H17=0,0,1),IF(I17=0,0,1),IF(J17=0,0,1),IF(E17=0,0,1),IF(F17=0,0,1),IF(G17=0,0,1))</f>
        <v>#REF!</v>
      </c>
    </row>
    <row r="18" spans="1:17" ht="3" customHeight="1" x14ac:dyDescent="0.35"/>
    <row r="19" spans="1:17" ht="2" customHeight="1" x14ac:dyDescent="0.35"/>
    <row r="20" spans="1:17" ht="3" hidden="1" customHeight="1" x14ac:dyDescent="0.35">
      <c r="C20" s="61" t="s">
        <v>71</v>
      </c>
      <c r="D20" s="61" t="s">
        <v>72</v>
      </c>
      <c r="E20" s="61" t="s">
        <v>73</v>
      </c>
      <c r="F20" s="61" t="s">
        <v>74</v>
      </c>
      <c r="G20" s="61" t="s">
        <v>75</v>
      </c>
      <c r="H20" s="61" t="s">
        <v>76</v>
      </c>
    </row>
    <row r="21" spans="1:17" hidden="1" x14ac:dyDescent="0.35">
      <c r="B21" s="92" t="s">
        <v>61</v>
      </c>
      <c r="C21" s="93" t="str">
        <f>IF(E14=0,"/",IF(E14&lt;50,"O",IF(E14&lt;65,"V",IF(E14&lt;80,"G",IF(E14&lt;100,"U",IF(E14="/","","U"))))))</f>
        <v>/</v>
      </c>
      <c r="D21" s="93" t="str">
        <f>IF(F14=0,"/",IF(F14&lt;50,"O",IF(F14&lt;65,"V",IF(F14&lt;80,"G",IF(F14&lt;100,"U",IF(F14="/","","U"))))))</f>
        <v>/</v>
      </c>
      <c r="E21" s="93" t="e">
        <f>IF(G14=0,"/",IF(G14&lt;50,"O",IF(G14&lt;65,"V",IF(G14&lt;80,"G",IF(G14&lt;100,"U",IF(G14="/","","U"))))))</f>
        <v>#REF!</v>
      </c>
      <c r="F21" s="93" t="e">
        <f>IF(H14=0,"/",IF(H14&lt;50,"O",IF(H14&lt;65,"V",IF(H14&lt;80,"G",IF(H14&lt;100,"U",IF(H14="/","","U"))))))</f>
        <v>#REF!</v>
      </c>
      <c r="G21" s="93" t="str">
        <f t="shared" ref="G21:H24" si="0">IF(I14=0,"/",IF(I14&lt;50,"O",IF(I14&lt;65,"V",IF(I14&lt;80,"G",IF(I14&lt;100,"ZG",IF(I14="/","","ZG"))))))</f>
        <v>/</v>
      </c>
      <c r="H21" s="93" t="str">
        <f t="shared" si="0"/>
        <v>/</v>
      </c>
    </row>
    <row r="22" spans="1:17" hidden="1" x14ac:dyDescent="0.35">
      <c r="B22" s="92" t="s">
        <v>62</v>
      </c>
      <c r="C22" s="93" t="str">
        <f>IF(E15=0,"/",IF(E15&lt;50,"O",IF(E15&lt;65,"V",IF(E15&lt;80,"G",IF(E15&lt;100,"U",IF(E15="/","","U"))))))</f>
        <v>/</v>
      </c>
      <c r="D22" s="93" t="str">
        <f t="shared" ref="D22:F24" si="1">IF(F15=0,"/",IF(F15&lt;50,"O",IF(F15&lt;65,"V",IF(F15&lt;80,"G",IF(F15&lt;100,"U",IF(F15="/","","U"))))))</f>
        <v>/</v>
      </c>
      <c r="E22" s="93" t="e">
        <f t="shared" si="1"/>
        <v>#REF!</v>
      </c>
      <c r="F22" s="93" t="e">
        <f t="shared" si="1"/>
        <v>#REF!</v>
      </c>
      <c r="G22" s="93" t="str">
        <f t="shared" si="0"/>
        <v>/</v>
      </c>
      <c r="H22" s="93" t="str">
        <f t="shared" si="0"/>
        <v>/</v>
      </c>
    </row>
    <row r="23" spans="1:17" hidden="1" x14ac:dyDescent="0.35">
      <c r="B23" s="92" t="s">
        <v>63</v>
      </c>
      <c r="C23" s="93" t="str">
        <f>IF(E16=0,"/",IF(E16&lt;50,"O",IF(E16&lt;65,"V",IF(E16&lt;80,"G",IF(E16&lt;100,"U",IF(E16="/","","U"))))))</f>
        <v>/</v>
      </c>
      <c r="D23" s="93" t="str">
        <f t="shared" si="1"/>
        <v>/</v>
      </c>
      <c r="E23" s="93" t="e">
        <f t="shared" si="1"/>
        <v>#REF!</v>
      </c>
      <c r="F23" s="93" t="e">
        <f t="shared" si="1"/>
        <v>#REF!</v>
      </c>
      <c r="G23" s="93" t="str">
        <f t="shared" si="0"/>
        <v>/</v>
      </c>
      <c r="H23" s="93" t="str">
        <f t="shared" si="0"/>
        <v>/</v>
      </c>
    </row>
    <row r="24" spans="1:17" hidden="1" x14ac:dyDescent="0.35">
      <c r="B24" s="92" t="s">
        <v>64</v>
      </c>
      <c r="C24" s="93" t="str">
        <f>IF(E17=0,"/",IF(E17&lt;50,"O",IF(E17&lt;65,"V",IF(E17&lt;80,"G",IF(E17&lt;100,"U",IF(E17="/","","U"))))))</f>
        <v>/</v>
      </c>
      <c r="D24" s="93" t="str">
        <f t="shared" si="1"/>
        <v>/</v>
      </c>
      <c r="E24" s="93" t="e">
        <f t="shared" si="1"/>
        <v>#REF!</v>
      </c>
      <c r="F24" s="93" t="e">
        <f t="shared" si="1"/>
        <v>#REF!</v>
      </c>
      <c r="G24" s="93" t="str">
        <f t="shared" si="0"/>
        <v>/</v>
      </c>
      <c r="H24" s="93" t="str">
        <f t="shared" si="0"/>
        <v>/</v>
      </c>
    </row>
    <row r="25" spans="1:17" ht="15" hidden="1" customHeight="1" x14ac:dyDescent="0.35"/>
    <row r="26" spans="1:17" ht="13.5" customHeight="1" thickBot="1" x14ac:dyDescent="0.4">
      <c r="A26" s="5" t="s">
        <v>55</v>
      </c>
    </row>
    <row r="27" spans="1:17" ht="3" hidden="1" customHeight="1" x14ac:dyDescent="0.35">
      <c r="A27" s="5"/>
    </row>
    <row r="28" spans="1:17" ht="158.25" customHeight="1" thickBot="1" x14ac:dyDescent="0.4">
      <c r="A28" s="326"/>
      <c r="B28" s="327"/>
      <c r="C28" s="327"/>
      <c r="D28" s="327"/>
      <c r="E28" s="327"/>
      <c r="F28" s="327"/>
      <c r="G28" s="327"/>
      <c r="H28" s="327"/>
      <c r="I28" s="327"/>
      <c r="J28" s="327"/>
      <c r="K28" s="327"/>
      <c r="L28" s="328"/>
    </row>
    <row r="30" spans="1:17" x14ac:dyDescent="0.35">
      <c r="A30" s="5" t="s">
        <v>93</v>
      </c>
      <c r="K30" s="5" t="s">
        <v>315</v>
      </c>
    </row>
    <row r="34" spans="5:5" x14ac:dyDescent="0.35">
      <c r="E34" t="s">
        <v>432</v>
      </c>
    </row>
  </sheetData>
  <sheetProtection algorithmName="SHA-512" hashValue="RYBIg2KT2spCMPcOgj4NYYbsR2k/sIfcvGEII4yHGojJqANH4RlC1rEwOGc7/YyAPyikTDsbRdOFIaVkLfAqlw==" saltValue="3/iweBaxPQ9ypWNPSfG0+g==" spinCount="100000" sheet="1" selectLockedCells="1" pivotTables="0"/>
  <mergeCells count="12">
    <mergeCell ref="J3:K3"/>
    <mergeCell ref="A28:L28"/>
    <mergeCell ref="I5:J5"/>
    <mergeCell ref="E10:F10"/>
    <mergeCell ref="G10:H10"/>
    <mergeCell ref="E11:F11"/>
    <mergeCell ref="E12:F12"/>
    <mergeCell ref="G11:H11"/>
    <mergeCell ref="G12:H12"/>
    <mergeCell ref="I10:J10"/>
    <mergeCell ref="I11:J11"/>
    <mergeCell ref="I12:J12"/>
  </mergeCells>
  <conditionalFormatting sqref="C21:H24">
    <cfRule type="cellIs" dxfId="13" priority="11" operator="equal">
      <formula>"ZG"</formula>
    </cfRule>
    <cfRule type="cellIs" dxfId="12" priority="12" operator="equal">
      <formula>"G"</formula>
    </cfRule>
    <cfRule type="cellIs" dxfId="11" priority="13" operator="equal">
      <formula>"V"</formula>
    </cfRule>
    <cfRule type="cellIs" dxfId="10" priority="14" operator="equal">
      <formula>"O"</formula>
    </cfRule>
  </conditionalFormatting>
  <conditionalFormatting sqref="K5">
    <cfRule type="cellIs" dxfId="9" priority="8" operator="equal">
      <formula>0</formula>
    </cfRule>
    <cfRule type="cellIs" dxfId="8" priority="125" operator="equal">
      <formula>0</formula>
    </cfRule>
  </conditionalFormatting>
  <conditionalFormatting sqref="L3">
    <cfRule type="cellIs" dxfId="7" priority="41" operator="equal">
      <formula>0</formula>
    </cfRule>
  </conditionalFormatting>
  <pageMargins left="0.25" right="0.25"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4BA6-E248-40D5-8FD4-1D25F317BCD2}">
  <sheetPr>
    <tabColor rgb="FFFFC000"/>
  </sheetPr>
  <dimension ref="A1:R34"/>
  <sheetViews>
    <sheetView showGridLines="0" showRowColHeaders="0" workbookViewId="0">
      <selection activeCell="A28" sqref="A28:L28"/>
    </sheetView>
  </sheetViews>
  <sheetFormatPr defaultRowHeight="14.5" x14ac:dyDescent="0.35"/>
  <cols>
    <col min="2" max="2" width="2.453125" customWidth="1"/>
    <col min="3" max="3" width="1.08984375" customWidth="1"/>
    <col min="4" max="4" width="8.6328125" customWidth="1"/>
    <col min="5" max="6" width="10.6328125" customWidth="1"/>
    <col min="7" max="7" width="6.26953125" hidden="1" customWidth="1"/>
    <col min="8" max="8" width="8.1796875" hidden="1" customWidth="1"/>
    <col min="9" max="10" width="10.6328125" customWidth="1"/>
    <col min="11" max="11" width="6.7265625" customWidth="1"/>
    <col min="12" max="12" width="51.7265625" customWidth="1"/>
    <col min="13" max="13" width="14.36328125" customWidth="1"/>
    <col min="14" max="14" width="4.81640625" hidden="1" customWidth="1"/>
    <col min="15" max="15" width="13" hidden="1" customWidth="1"/>
    <col min="16" max="16" width="2.7265625" hidden="1" customWidth="1"/>
    <col min="17" max="18" width="8.7265625" hidden="1" customWidth="1"/>
  </cols>
  <sheetData>
    <row r="1" spans="1:17" ht="20.5" thickBot="1" x14ac:dyDescent="0.45">
      <c r="A1" s="181"/>
      <c r="B1" s="182" t="s">
        <v>364</v>
      </c>
      <c r="C1" s="183"/>
      <c r="D1" s="184"/>
      <c r="E1" s="183"/>
      <c r="F1" s="184"/>
      <c r="G1" s="183"/>
      <c r="H1" s="183"/>
      <c r="I1" s="183"/>
      <c r="J1" s="183"/>
      <c r="K1" s="183"/>
      <c r="L1" s="185"/>
    </row>
    <row r="2" spans="1:17" ht="3" customHeight="1" x14ac:dyDescent="0.35"/>
    <row r="3" spans="1:17" ht="6" customHeight="1" x14ac:dyDescent="0.35">
      <c r="E3" s="62"/>
      <c r="F3" s="2"/>
      <c r="J3" s="325"/>
      <c r="K3" s="325"/>
      <c r="L3" s="180"/>
    </row>
    <row r="4" spans="1:17" ht="3" customHeight="1" x14ac:dyDescent="0.35">
      <c r="C4" s="2"/>
      <c r="D4" s="2"/>
      <c r="E4" s="2"/>
      <c r="F4" s="2"/>
      <c r="I4" s="2"/>
      <c r="J4" s="11"/>
    </row>
    <row r="5" spans="1:17" ht="15.5" x14ac:dyDescent="0.35">
      <c r="I5" s="252" t="s">
        <v>52</v>
      </c>
      <c r="J5" s="252"/>
      <c r="K5" s="335">
        <f>'FP 5de jaar'!K5</f>
        <v>0</v>
      </c>
      <c r="L5" s="335"/>
    </row>
    <row r="6" spans="1:17" ht="3" customHeight="1" x14ac:dyDescent="0.35">
      <c r="A6" s="123"/>
      <c r="C6" s="124"/>
      <c r="D6" s="2"/>
      <c r="E6" s="2"/>
      <c r="F6" s="2"/>
      <c r="G6" s="11"/>
      <c r="H6" s="11"/>
      <c r="I6" s="2"/>
      <c r="J6" s="2"/>
    </row>
    <row r="7" spans="1:17" ht="15" customHeight="1" x14ac:dyDescent="0.35">
      <c r="P7" s="7"/>
    </row>
    <row r="8" spans="1:17" ht="15" customHeight="1" x14ac:dyDescent="0.35">
      <c r="A8" s="39" t="s">
        <v>431</v>
      </c>
    </row>
    <row r="9" spans="1:17" ht="5" customHeight="1" thickBot="1" x14ac:dyDescent="0.4">
      <c r="A9" s="39"/>
    </row>
    <row r="10" spans="1:17" ht="15" customHeight="1" x14ac:dyDescent="0.35">
      <c r="E10" s="329" t="s">
        <v>360</v>
      </c>
      <c r="F10" s="330"/>
      <c r="G10" s="329" t="s">
        <v>361</v>
      </c>
      <c r="H10" s="331"/>
      <c r="I10" s="332" t="s">
        <v>361</v>
      </c>
      <c r="J10" s="332"/>
    </row>
    <row r="11" spans="1:17" ht="15" customHeight="1" x14ac:dyDescent="0.35">
      <c r="E11" s="332">
        <f>'FP 5de jaar'!K11</f>
        <v>0</v>
      </c>
      <c r="F11" s="332"/>
      <c r="G11" s="332">
        <f>'FP 6de jaar'!K11</f>
        <v>0</v>
      </c>
      <c r="H11" s="333"/>
      <c r="I11" s="332">
        <f>'FP 6de jaar'!K11</f>
        <v>0</v>
      </c>
      <c r="J11" s="332"/>
    </row>
    <row r="12" spans="1:17" ht="15" customHeight="1" x14ac:dyDescent="0.35">
      <c r="E12" s="332">
        <f>'FP 5de jaar'!K9</f>
        <v>0</v>
      </c>
      <c r="F12" s="332"/>
      <c r="G12" s="332">
        <f>'FP 6de jaar'!K9</f>
        <v>0</v>
      </c>
      <c r="H12" s="333"/>
      <c r="I12" s="167">
        <f>'FP 6de jaar'!K9</f>
        <v>0</v>
      </c>
      <c r="J12" s="167"/>
    </row>
    <row r="13" spans="1:17" ht="15" customHeight="1" x14ac:dyDescent="0.35">
      <c r="D13" s="41"/>
      <c r="E13" s="178" t="s">
        <v>362</v>
      </c>
      <c r="F13" s="179" t="s">
        <v>363</v>
      </c>
      <c r="G13" s="179" t="s">
        <v>362</v>
      </c>
      <c r="H13" s="179" t="s">
        <v>363</v>
      </c>
      <c r="I13" s="61" t="s">
        <v>362</v>
      </c>
      <c r="J13" s="61" t="s">
        <v>363</v>
      </c>
      <c r="N13" s="91"/>
    </row>
    <row r="14" spans="1:17" ht="15" customHeight="1" x14ac:dyDescent="0.35">
      <c r="D14" s="92" t="s">
        <v>366</v>
      </c>
      <c r="E14" s="202" t="str">
        <f>'5 B&amp;O_Ouderen_Volwassenen P1'!I84</f>
        <v>/</v>
      </c>
      <c r="F14" s="202" t="str">
        <f>'5 B&amp;O_Ouderen_Volwassenen P2'!I84</f>
        <v>/</v>
      </c>
      <c r="G14" s="202" t="e">
        <f>#REF!</f>
        <v>#REF!</v>
      </c>
      <c r="H14" s="202" t="e">
        <f>#REF!</f>
        <v>#REF!</v>
      </c>
      <c r="I14" s="202" t="str">
        <f>'6 B&amp;O_Ouderen_Volwassenen P1'!I84</f>
        <v>/</v>
      </c>
      <c r="J14" s="202" t="str">
        <f>'6 B&amp;O_Ouderen_Volwassenen P2'!I84</f>
        <v>/</v>
      </c>
      <c r="K14" s="42" t="s">
        <v>56</v>
      </c>
      <c r="L14" s="43" t="s">
        <v>326</v>
      </c>
      <c r="Q14" t="e">
        <f>SUM(IF(H14=0,0,1),IF(I14=0,0,1),IF(J14=0,0,1),IF(E14=0,0,1),IF(F14=0,0,1),IF(G14=0,0,1))</f>
        <v>#REF!</v>
      </c>
    </row>
    <row r="15" spans="1:17" ht="15" customHeight="1" x14ac:dyDescent="0.35">
      <c r="D15" s="92" t="s">
        <v>367</v>
      </c>
      <c r="E15" s="202" t="str">
        <f>'5 B&amp;O_Ouderen_Volwassenen P1'!I85</f>
        <v>/</v>
      </c>
      <c r="F15" s="202" t="str">
        <f>'5 B&amp;O_Ouderen_Volwassenen P2'!I85</f>
        <v>/</v>
      </c>
      <c r="G15" s="202" t="e">
        <f>#REF!</f>
        <v>#REF!</v>
      </c>
      <c r="H15" s="202" t="e">
        <f>#REF!</f>
        <v>#REF!</v>
      </c>
      <c r="I15" s="202" t="str">
        <f>'6 B&amp;O_Ouderen_Volwassenen P1'!I85</f>
        <v>/</v>
      </c>
      <c r="J15" s="202" t="str">
        <f>'6 B&amp;O_Ouderen_Volwassenen P2'!I85</f>
        <v>/</v>
      </c>
      <c r="K15" s="42" t="s">
        <v>56</v>
      </c>
      <c r="L15" s="43" t="s">
        <v>343</v>
      </c>
      <c r="Q15" t="e">
        <f>SUM(IF(H15=0,0,1),IF(I15=0,0,1),IF(J15=0,0,1),IF(E15=0,0,1),IF(F15=0,0,1),IF(G15=0,0,1))</f>
        <v>#REF!</v>
      </c>
    </row>
    <row r="16" spans="1:17" ht="15" customHeight="1" x14ac:dyDescent="0.35">
      <c r="D16" s="92" t="s">
        <v>368</v>
      </c>
      <c r="E16" s="202" t="str">
        <f>'5 B&amp;O_Ouderen_Volwassenen P1'!I86</f>
        <v>/</v>
      </c>
      <c r="F16" s="202" t="str">
        <f>'5 B&amp;O_Ouderen_Volwassenen P2'!I86</f>
        <v>/</v>
      </c>
      <c r="G16" s="202" t="e">
        <f>#REF!</f>
        <v>#REF!</v>
      </c>
      <c r="H16" s="202" t="e">
        <f>#REF!</f>
        <v>#REF!</v>
      </c>
      <c r="I16" s="202" t="str">
        <f>'6 B&amp;O_Ouderen_Volwassenen P1'!I86</f>
        <v>/</v>
      </c>
      <c r="J16" s="202" t="str">
        <f>'6 B&amp;O_Ouderen_Volwassenen P2'!I86</f>
        <v>/</v>
      </c>
      <c r="K16" s="42" t="s">
        <v>56</v>
      </c>
      <c r="L16" s="43" t="s">
        <v>429</v>
      </c>
      <c r="Q16" t="e">
        <f>SUM(IF(H16=0,0,1),IF(I16=0,0,1),IF(J16=0,0,1),IF(E16=0,0,1),IF(F16=0,0,1),IF(G16=0,0,1))</f>
        <v>#REF!</v>
      </c>
    </row>
    <row r="17" spans="1:17" ht="15" customHeight="1" x14ac:dyDescent="0.35">
      <c r="D17" s="92" t="s">
        <v>369</v>
      </c>
      <c r="E17" s="202" t="str">
        <f>'5 B&amp;O_Ouderen_Volwassenen P1'!I87</f>
        <v>/</v>
      </c>
      <c r="F17" s="202" t="str">
        <f>'5 B&amp;O_Ouderen_Volwassenen P2'!I87</f>
        <v>/</v>
      </c>
      <c r="G17" s="202" t="e">
        <f>#REF!</f>
        <v>#REF!</v>
      </c>
      <c r="H17" s="202" t="e">
        <f>#REF!</f>
        <v>#REF!</v>
      </c>
      <c r="I17" s="202" t="str">
        <f>'6 B&amp;O_Ouderen_Volwassenen P1'!I87</f>
        <v>/</v>
      </c>
      <c r="J17" s="202" t="str">
        <f>'6 B&amp;O_Ouderen_Volwassenen P2'!I87</f>
        <v>/</v>
      </c>
      <c r="K17" s="42" t="s">
        <v>56</v>
      </c>
      <c r="L17" s="43" t="s">
        <v>355</v>
      </c>
      <c r="Q17" t="e">
        <f>SUM(IF(H17=0,0,1),IF(I17=0,0,1),IF(J17=0,0,1),IF(E17=0,0,1),IF(F17=0,0,1),IF(G17=0,0,1))</f>
        <v>#REF!</v>
      </c>
    </row>
    <row r="18" spans="1:17" ht="3" customHeight="1" x14ac:dyDescent="0.35"/>
    <row r="19" spans="1:17" ht="2" customHeight="1" x14ac:dyDescent="0.35"/>
    <row r="20" spans="1:17" ht="3" hidden="1" customHeight="1" x14ac:dyDescent="0.35">
      <c r="C20" s="61" t="s">
        <v>71</v>
      </c>
      <c r="D20" s="61" t="s">
        <v>72</v>
      </c>
      <c r="E20" s="61" t="s">
        <v>73</v>
      </c>
      <c r="F20" s="61" t="s">
        <v>74</v>
      </c>
      <c r="G20" s="61" t="s">
        <v>75</v>
      </c>
      <c r="H20" s="61" t="s">
        <v>76</v>
      </c>
    </row>
    <row r="21" spans="1:17" hidden="1" x14ac:dyDescent="0.35">
      <c r="B21" s="92" t="s">
        <v>61</v>
      </c>
      <c r="C21" s="93" t="str">
        <f>IF(E14=0,"/",IF(E14&lt;50,"O",IF(E14&lt;65,"V",IF(E14&lt;80,"G",IF(E14&lt;100,"U",IF(E14="/","","U"))))))</f>
        <v/>
      </c>
      <c r="D21" s="93" t="str">
        <f>IF(F14=0,"/",IF(F14&lt;50,"O",IF(F14&lt;65,"V",IF(F14&lt;80,"G",IF(F14&lt;100,"U",IF(F14="/","","U"))))))</f>
        <v/>
      </c>
      <c r="E21" s="93" t="e">
        <f>IF(G14=0,"/",IF(G14&lt;50,"O",IF(G14&lt;65,"V",IF(G14&lt;80,"G",IF(G14&lt;100,"U",IF(G14="/","","U"))))))</f>
        <v>#REF!</v>
      </c>
      <c r="F21" s="93" t="e">
        <f>IF(H14=0,"/",IF(H14&lt;50,"O",IF(H14&lt;65,"V",IF(H14&lt;80,"G",IF(H14&lt;100,"U",IF(H14="/","","U"))))))</f>
        <v>#REF!</v>
      </c>
      <c r="G21" s="93" t="str">
        <f t="shared" ref="G21:H24" si="0">IF(I14=0,"/",IF(I14&lt;50,"O",IF(I14&lt;65,"V",IF(I14&lt;80,"G",IF(I14&lt;100,"ZG",IF(I14="/","","ZG"))))))</f>
        <v/>
      </c>
      <c r="H21" s="93" t="str">
        <f t="shared" si="0"/>
        <v/>
      </c>
    </row>
    <row r="22" spans="1:17" hidden="1" x14ac:dyDescent="0.35">
      <c r="B22" s="92" t="s">
        <v>62</v>
      </c>
      <c r="C22" s="93" t="str">
        <f>IF(E15=0,"/",IF(E15&lt;50,"O",IF(E15&lt;65,"V",IF(E15&lt;80,"G",IF(E15&lt;100,"U",IF(E15="/","","U"))))))</f>
        <v/>
      </c>
      <c r="D22" s="93" t="str">
        <f t="shared" ref="D22:F24" si="1">IF(F15=0,"/",IF(F15&lt;50,"O",IF(F15&lt;65,"V",IF(F15&lt;80,"G",IF(F15&lt;100,"U",IF(F15="/","","U"))))))</f>
        <v/>
      </c>
      <c r="E22" s="93" t="e">
        <f t="shared" si="1"/>
        <v>#REF!</v>
      </c>
      <c r="F22" s="93" t="e">
        <f t="shared" si="1"/>
        <v>#REF!</v>
      </c>
      <c r="G22" s="93" t="str">
        <f t="shared" si="0"/>
        <v/>
      </c>
      <c r="H22" s="93" t="str">
        <f t="shared" si="0"/>
        <v/>
      </c>
    </row>
    <row r="23" spans="1:17" hidden="1" x14ac:dyDescent="0.35">
      <c r="B23" s="92" t="s">
        <v>63</v>
      </c>
      <c r="C23" s="93" t="str">
        <f>IF(E16=0,"/",IF(E16&lt;50,"O",IF(E16&lt;65,"V",IF(E16&lt;80,"G",IF(E16&lt;100,"U",IF(E16="/","","U"))))))</f>
        <v/>
      </c>
      <c r="D23" s="93" t="str">
        <f t="shared" si="1"/>
        <v/>
      </c>
      <c r="E23" s="93" t="e">
        <f t="shared" si="1"/>
        <v>#REF!</v>
      </c>
      <c r="F23" s="93" t="e">
        <f t="shared" si="1"/>
        <v>#REF!</v>
      </c>
      <c r="G23" s="93" t="str">
        <f t="shared" si="0"/>
        <v/>
      </c>
      <c r="H23" s="93" t="str">
        <f t="shared" si="0"/>
        <v/>
      </c>
    </row>
    <row r="24" spans="1:17" hidden="1" x14ac:dyDescent="0.35">
      <c r="B24" s="92" t="s">
        <v>64</v>
      </c>
      <c r="C24" s="93" t="str">
        <f>IF(E17=0,"/",IF(E17&lt;50,"O",IF(E17&lt;65,"V",IF(E17&lt;80,"G",IF(E17&lt;100,"U",IF(E17="/","","U"))))))</f>
        <v/>
      </c>
      <c r="D24" s="93" t="str">
        <f t="shared" si="1"/>
        <v/>
      </c>
      <c r="E24" s="93" t="e">
        <f t="shared" si="1"/>
        <v>#REF!</v>
      </c>
      <c r="F24" s="93" t="e">
        <f t="shared" si="1"/>
        <v>#REF!</v>
      </c>
      <c r="G24" s="93" t="str">
        <f t="shared" si="0"/>
        <v/>
      </c>
      <c r="H24" s="93" t="str">
        <f t="shared" si="0"/>
        <v/>
      </c>
    </row>
    <row r="25" spans="1:17" ht="15" hidden="1" customHeight="1" x14ac:dyDescent="0.35"/>
    <row r="26" spans="1:17" ht="13.5" customHeight="1" thickBot="1" x14ac:dyDescent="0.4">
      <c r="A26" s="5" t="s">
        <v>55</v>
      </c>
    </row>
    <row r="27" spans="1:17" ht="3" hidden="1" customHeight="1" x14ac:dyDescent="0.35">
      <c r="A27" s="5"/>
    </row>
    <row r="28" spans="1:17" ht="158.25" customHeight="1" thickBot="1" x14ac:dyDescent="0.4">
      <c r="A28" s="326"/>
      <c r="B28" s="327"/>
      <c r="C28" s="327"/>
      <c r="D28" s="327"/>
      <c r="E28" s="327"/>
      <c r="F28" s="327"/>
      <c r="G28" s="327"/>
      <c r="H28" s="327"/>
      <c r="I28" s="327"/>
      <c r="J28" s="327"/>
      <c r="K28" s="327"/>
      <c r="L28" s="328"/>
    </row>
    <row r="30" spans="1:17" x14ac:dyDescent="0.35">
      <c r="A30" s="5" t="s">
        <v>93</v>
      </c>
      <c r="K30" s="5" t="s">
        <v>315</v>
      </c>
    </row>
    <row r="34" spans="5:5" x14ac:dyDescent="0.35">
      <c r="E34" t="s">
        <v>432</v>
      </c>
    </row>
  </sheetData>
  <sheetProtection algorithmName="SHA-512" hashValue="zMQAYWP7aZ88V482ETsFEk3L70jmdeMCs8VHHpkTX8QR9h+T9i3Ua3ZBNBDwWHNcdSKjf17VFBoS3NsmOXXUgw==" saltValue="GhmHM98lTVPRYG4vI4WPmg==" spinCount="100000" sheet="1" selectLockedCells="1" pivotTables="0"/>
  <mergeCells count="12">
    <mergeCell ref="E12:F12"/>
    <mergeCell ref="G12:H12"/>
    <mergeCell ref="A28:L28"/>
    <mergeCell ref="K5:L5"/>
    <mergeCell ref="J3:K3"/>
    <mergeCell ref="I5:J5"/>
    <mergeCell ref="E10:F10"/>
    <mergeCell ref="G10:H10"/>
    <mergeCell ref="I10:J10"/>
    <mergeCell ref="E11:F11"/>
    <mergeCell ref="G11:H11"/>
    <mergeCell ref="I11:J11"/>
  </mergeCells>
  <conditionalFormatting sqref="C21:H24">
    <cfRule type="cellIs" dxfId="6" priority="2" operator="equal">
      <formula>"ZG"</formula>
    </cfRule>
    <cfRule type="cellIs" dxfId="5" priority="3" operator="equal">
      <formula>"G"</formula>
    </cfRule>
    <cfRule type="cellIs" dxfId="4" priority="4" operator="equal">
      <formula>"V"</formula>
    </cfRule>
    <cfRule type="cellIs" dxfId="3" priority="5" operator="equal">
      <formula>"O"</formula>
    </cfRule>
  </conditionalFormatting>
  <conditionalFormatting sqref="K5">
    <cfRule type="cellIs" dxfId="2" priority="1" operator="equal">
      <formula>0</formula>
    </cfRule>
    <cfRule type="cellIs" dxfId="1" priority="13" operator="equal">
      <formula>0</formula>
    </cfRule>
  </conditionalFormatting>
  <conditionalFormatting sqref="L3">
    <cfRule type="cellIs" dxfId="0" priority="12" operator="equal">
      <formula>0</formula>
    </cfRule>
  </conditionalFormatting>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15</vt:i4>
      </vt:variant>
    </vt:vector>
  </HeadingPairs>
  <TitlesOfParts>
    <vt:vector size="26" baseType="lpstr">
      <vt:lpstr>FP 5de jaar</vt:lpstr>
      <vt:lpstr>KZ6.5</vt:lpstr>
      <vt:lpstr>KZ6.6</vt:lpstr>
      <vt:lpstr>FP 6de jaar</vt:lpstr>
      <vt:lpstr>Visie</vt:lpstr>
      <vt:lpstr>5 B&amp;O_Ouderen_Volwassenen P1</vt:lpstr>
      <vt:lpstr>5 B&amp;O_Ouderen_Volwassenen P2</vt:lpstr>
      <vt:lpstr>6 B&amp;O_Ouderen_Volwassenen P1</vt:lpstr>
      <vt:lpstr>6 B&amp;O_Ouderen_Volwassenen P2</vt:lpstr>
      <vt:lpstr>JRTOT B&amp;O percentages</vt:lpstr>
      <vt:lpstr>JRTOT B&amp;O schaal</vt:lpstr>
      <vt:lpstr>'5 B&amp;O_Ouderen_Volwassenen P1'!Afdrukbereik</vt:lpstr>
      <vt:lpstr>'5 B&amp;O_Ouderen_Volwassenen P2'!Afdrukbereik</vt:lpstr>
      <vt:lpstr>'6 B&amp;O_Ouderen_Volwassenen P1'!Afdrukbereik</vt:lpstr>
      <vt:lpstr>'6 B&amp;O_Ouderen_Volwassenen P2'!Afdrukbereik</vt:lpstr>
      <vt:lpstr>'FP 5de jaar'!Afdrukbereik</vt:lpstr>
      <vt:lpstr>'FP 6de jaar'!Afdrukbereik</vt:lpstr>
      <vt:lpstr>'JRTOT B&amp;O percentages'!Afdrukbereik</vt:lpstr>
      <vt:lpstr>KZ6.5!Afdrukbereik</vt:lpstr>
      <vt:lpstr>KZ6.6!Afdrukbereik</vt:lpstr>
      <vt:lpstr>Visie!Afdrukbereik</vt:lpstr>
      <vt:lpstr>'5 B&amp;O_Ouderen_Volwassenen P1'!Afdruktitels</vt:lpstr>
      <vt:lpstr>'5 B&amp;O_Ouderen_Volwassenen P2'!Afdruktitels</vt:lpstr>
      <vt:lpstr>'6 B&amp;O_Ouderen_Volwassenen P1'!Afdruktitels</vt:lpstr>
      <vt:lpstr>'6 B&amp;O_Ouderen_Volwassenen P2'!Afdruktitels</vt:lpstr>
      <vt:lpstr>Visie!OLE_LINK1</vt:lpstr>
    </vt:vector>
  </TitlesOfParts>
  <Company>vzw KSOM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annick boelen</dc:creator>
  <cp:lastModifiedBy>Boelen Annick</cp:lastModifiedBy>
  <cp:lastPrinted>2023-11-22T14:35:40Z</cp:lastPrinted>
  <dcterms:created xsi:type="dcterms:W3CDTF">2009-07-03T07:27:43Z</dcterms:created>
  <dcterms:modified xsi:type="dcterms:W3CDTF">2023-12-07T08:55:35Z</dcterms:modified>
</cp:coreProperties>
</file>